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4AC6079-F96D-45C7-8194-33628EB6699B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дод1" sheetId="57" r:id="rId1"/>
    <sheet name="дод2" sheetId="58" r:id="rId2"/>
    <sheet name="дод3 " sheetId="52" r:id="rId3"/>
    <sheet name="дод4" sheetId="51" r:id="rId4"/>
    <sheet name="дод5" sheetId="56" r:id="rId5"/>
    <sheet name="дод6" sheetId="55" r:id="rId6"/>
  </sheets>
  <definedNames>
    <definedName name="_xlnm._FilterDatabase" localSheetId="2" hidden="1">'дод3 '!$A$12:$HN$12</definedName>
    <definedName name="_xlnm.Print_Titles" localSheetId="2">'дод3 '!$8:$12</definedName>
    <definedName name="_xlnm.Print_Titles" localSheetId="4">дод5!$11:$12</definedName>
    <definedName name="_xlnm.Print_Titles" localSheetId="5">дод6!$11:$13</definedName>
    <definedName name="_xlnm.Print_Area" localSheetId="0">дод1!$A$1:$F$124</definedName>
    <definedName name="_xlnm.Print_Area" localSheetId="1">дод2!$A$1:$F$46</definedName>
    <definedName name="_xlnm.Print_Area" localSheetId="2">'дод3 '!$A$1:$R$158</definedName>
    <definedName name="_xlnm.Print_Area" localSheetId="3">дод4!$A$1:$D$111</definedName>
    <definedName name="_xlnm.Print_Area" localSheetId="4">дод5!$A$1:$J$39</definedName>
    <definedName name="_xlnm.Print_Area" localSheetId="5">дод6!$A$1:$J$116</definedName>
  </definedNames>
  <calcPr calcId="191029"/>
</workbook>
</file>

<file path=xl/calcChain.xml><?xml version="1.0" encoding="utf-8"?>
<calcChain xmlns="http://schemas.openxmlformats.org/spreadsheetml/2006/main">
  <c r="D106" i="51" l="1"/>
  <c r="D37" i="58"/>
  <c r="F36" i="58"/>
  <c r="E36" i="58"/>
  <c r="D36" i="58"/>
  <c r="C36" i="58" s="1"/>
  <c r="F35" i="58"/>
  <c r="E35" i="58"/>
  <c r="D35" i="58"/>
  <c r="C32" i="58"/>
  <c r="D31" i="58"/>
  <c r="C31" i="58" s="1"/>
  <c r="F30" i="58"/>
  <c r="E30" i="58"/>
  <c r="C29" i="58"/>
  <c r="D28" i="58"/>
  <c r="C28" i="58" s="1"/>
  <c r="F27" i="58"/>
  <c r="F26" i="58" s="1"/>
  <c r="E27" i="58"/>
  <c r="D27" i="58"/>
  <c r="D26" i="58" s="1"/>
  <c r="C23" i="58"/>
  <c r="C22" i="58"/>
  <c r="F21" i="58"/>
  <c r="E21" i="58"/>
  <c r="D21" i="58"/>
  <c r="C21" i="58" s="1"/>
  <c r="F20" i="58"/>
  <c r="E20" i="58"/>
  <c r="D20" i="58"/>
  <c r="C20" i="58" s="1"/>
  <c r="F19" i="58"/>
  <c r="C18" i="58"/>
  <c r="C17" i="58"/>
  <c r="D16" i="58"/>
  <c r="D30" i="58" l="1"/>
  <c r="C30" i="58" s="1"/>
  <c r="C35" i="58"/>
  <c r="E26" i="58"/>
  <c r="C27" i="58"/>
  <c r="E37" i="58"/>
  <c r="E34" i="58" s="1"/>
  <c r="E33" i="58" s="1"/>
  <c r="E16" i="58"/>
  <c r="E15" i="58" s="1"/>
  <c r="E24" i="58" s="1"/>
  <c r="C26" i="58"/>
  <c r="F16" i="58"/>
  <c r="F15" i="58" s="1"/>
  <c r="F24" i="58" s="1"/>
  <c r="F37" i="58"/>
  <c r="F34" i="58" s="1"/>
  <c r="F33" i="58" s="1"/>
  <c r="F38" i="58" s="1"/>
  <c r="C19" i="58"/>
  <c r="D34" i="58"/>
  <c r="D15" i="58"/>
  <c r="C16" i="58" l="1"/>
  <c r="E38" i="58"/>
  <c r="C37" i="58"/>
  <c r="C15" i="58"/>
  <c r="C24" i="58" s="1"/>
  <c r="D24" i="58"/>
  <c r="C34" i="58"/>
  <c r="D33" i="58"/>
  <c r="I38" i="58"/>
  <c r="C33" i="58" l="1"/>
  <c r="C38" i="58" s="1"/>
  <c r="D38" i="58"/>
  <c r="D16" i="57" l="1"/>
  <c r="C16" i="57" s="1"/>
  <c r="C17" i="57"/>
  <c r="C18" i="57"/>
  <c r="C19" i="57"/>
  <c r="C20" i="57"/>
  <c r="D21" i="57"/>
  <c r="C21" i="57" s="1"/>
  <c r="C22" i="57"/>
  <c r="D24" i="57"/>
  <c r="D23" i="57" s="1"/>
  <c r="C23" i="57" s="1"/>
  <c r="C25" i="57"/>
  <c r="C26" i="57"/>
  <c r="D27" i="57"/>
  <c r="C27" i="57" s="1"/>
  <c r="C28" i="57"/>
  <c r="D30" i="57"/>
  <c r="C31" i="57"/>
  <c r="C30" i="57" s="1"/>
  <c r="D32" i="57"/>
  <c r="C33" i="57"/>
  <c r="C32" i="57" s="1"/>
  <c r="D34" i="57"/>
  <c r="C34" i="57" s="1"/>
  <c r="C35" i="57"/>
  <c r="C36" i="57"/>
  <c r="D38" i="57"/>
  <c r="C38" i="57" s="1"/>
  <c r="C39" i="57"/>
  <c r="C40" i="57"/>
  <c r="C41" i="57"/>
  <c r="C42" i="57"/>
  <c r="C43" i="57"/>
  <c r="C44" i="57"/>
  <c r="C45" i="57"/>
  <c r="C46" i="57"/>
  <c r="C47" i="57"/>
  <c r="D48" i="57"/>
  <c r="C48" i="57" s="1"/>
  <c r="C49" i="57"/>
  <c r="C50" i="57"/>
  <c r="D51" i="57"/>
  <c r="C52" i="57"/>
  <c r="C53" i="57"/>
  <c r="C54" i="57"/>
  <c r="E56" i="57"/>
  <c r="C56" i="57" s="1"/>
  <c r="C57" i="57"/>
  <c r="C58" i="57"/>
  <c r="C59" i="57"/>
  <c r="D62" i="57"/>
  <c r="C63" i="57"/>
  <c r="C64" i="57"/>
  <c r="D65" i="57"/>
  <c r="C65" i="57" s="1"/>
  <c r="C66" i="57"/>
  <c r="C67" i="57"/>
  <c r="C68" i="57"/>
  <c r="D70" i="57"/>
  <c r="C70" i="57" s="1"/>
  <c r="C71" i="57"/>
  <c r="C72" i="57"/>
  <c r="C73" i="57"/>
  <c r="D74" i="57"/>
  <c r="C74" i="57" s="1"/>
  <c r="C75" i="57"/>
  <c r="D76" i="57"/>
  <c r="C76" i="57" s="1"/>
  <c r="C77" i="57"/>
  <c r="C78" i="57"/>
  <c r="D80" i="57"/>
  <c r="D79" i="57" s="1"/>
  <c r="C81" i="57"/>
  <c r="C82" i="57"/>
  <c r="E84" i="57"/>
  <c r="C84" i="57" s="1"/>
  <c r="C85" i="57"/>
  <c r="C86" i="57"/>
  <c r="C87" i="57"/>
  <c r="F89" i="57"/>
  <c r="E89" i="57" s="1"/>
  <c r="C89" i="57" s="1"/>
  <c r="F90" i="57"/>
  <c r="E90" i="57" s="1"/>
  <c r="C90" i="57" s="1"/>
  <c r="E91" i="57"/>
  <c r="C91" i="57" s="1"/>
  <c r="E92" i="57"/>
  <c r="C92" i="57" s="1"/>
  <c r="D96" i="57"/>
  <c r="C96" i="57" s="1"/>
  <c r="C97" i="57"/>
  <c r="C98" i="57"/>
  <c r="C99" i="57"/>
  <c r="C100" i="57"/>
  <c r="C101" i="57"/>
  <c r="C102" i="57"/>
  <c r="D103" i="57"/>
  <c r="C103" i="57" s="1"/>
  <c r="C104" i="57"/>
  <c r="D105" i="57"/>
  <c r="C106" i="57"/>
  <c r="C107" i="57"/>
  <c r="C108" i="57"/>
  <c r="C109" i="57"/>
  <c r="C110" i="57"/>
  <c r="C111" i="57"/>
  <c r="C112" i="57"/>
  <c r="C113" i="57"/>
  <c r="C114" i="57"/>
  <c r="C116" i="57"/>
  <c r="C118" i="57"/>
  <c r="C119" i="57"/>
  <c r="D61" i="57" l="1"/>
  <c r="C61" i="57" s="1"/>
  <c r="E83" i="57"/>
  <c r="C83" i="57" s="1"/>
  <c r="D95" i="57"/>
  <c r="C95" i="57" s="1"/>
  <c r="D69" i="57"/>
  <c r="C69" i="57" s="1"/>
  <c r="E55" i="57"/>
  <c r="C55" i="57" s="1"/>
  <c r="D37" i="57"/>
  <c r="C79" i="57"/>
  <c r="C37" i="57"/>
  <c r="C80" i="57"/>
  <c r="C105" i="57"/>
  <c r="F93" i="57"/>
  <c r="F120" i="57" s="1"/>
  <c r="C62" i="57"/>
  <c r="C51" i="57"/>
  <c r="D29" i="57"/>
  <c r="C29" i="57" s="1"/>
  <c r="C24" i="57"/>
  <c r="D15" i="57"/>
  <c r="C15" i="57" s="1"/>
  <c r="G80" i="55"/>
  <c r="G81" i="55"/>
  <c r="D94" i="57" l="1"/>
  <c r="C94" i="57" s="1"/>
  <c r="D60" i="57"/>
  <c r="C60" i="57" s="1"/>
  <c r="D14" i="57"/>
  <c r="J103" i="52"/>
  <c r="E103" i="52"/>
  <c r="I21" i="56"/>
  <c r="I20" i="56" s="1"/>
  <c r="I14" i="56"/>
  <c r="I13" i="56" s="1"/>
  <c r="R103" i="52" l="1"/>
  <c r="D93" i="57"/>
  <c r="D120" i="57" s="1"/>
  <c r="C120" i="57" s="1"/>
  <c r="C14" i="57"/>
  <c r="C93" i="57" s="1"/>
  <c r="I33" i="56"/>
  <c r="D76" i="51" l="1"/>
  <c r="F95" i="52" l="1"/>
  <c r="G95" i="52"/>
  <c r="H95" i="52"/>
  <c r="I95" i="52"/>
  <c r="K95" i="52"/>
  <c r="L95" i="52"/>
  <c r="M95" i="52"/>
  <c r="N95" i="52"/>
  <c r="P95" i="52"/>
  <c r="Q95" i="52"/>
  <c r="J96" i="52"/>
  <c r="E96" i="52"/>
  <c r="R96" i="52" s="1"/>
  <c r="F32" i="52"/>
  <c r="G32" i="52"/>
  <c r="H32" i="52"/>
  <c r="I32" i="52"/>
  <c r="K32" i="52"/>
  <c r="L32" i="52"/>
  <c r="M32" i="52"/>
  <c r="N32" i="52"/>
  <c r="O32" i="52"/>
  <c r="P32" i="52"/>
  <c r="Q32" i="52"/>
  <c r="G104" i="55"/>
  <c r="G105" i="55"/>
  <c r="G106" i="55"/>
  <c r="E100" i="52"/>
  <c r="E101" i="52"/>
  <c r="E102" i="52"/>
  <c r="E104" i="52"/>
  <c r="E105" i="52"/>
  <c r="E106" i="52"/>
  <c r="E107" i="52"/>
  <c r="E108" i="52"/>
  <c r="E109" i="52"/>
  <c r="E110" i="52"/>
  <c r="E111" i="52"/>
  <c r="E112" i="52"/>
  <c r="E113" i="52"/>
  <c r="E114" i="52"/>
  <c r="E115" i="52"/>
  <c r="E116" i="52"/>
  <c r="E117" i="52"/>
  <c r="E118" i="52"/>
  <c r="E119" i="52"/>
  <c r="E120" i="52"/>
  <c r="O105" i="52"/>
  <c r="J105" i="52" s="1"/>
  <c r="H76" i="55"/>
  <c r="I76" i="55"/>
  <c r="R105" i="52" l="1"/>
  <c r="J96" i="55"/>
  <c r="J97" i="55"/>
  <c r="J98" i="55"/>
  <c r="J99" i="55"/>
  <c r="J100" i="55"/>
  <c r="J101" i="55"/>
  <c r="J102" i="55"/>
  <c r="J103" i="55"/>
  <c r="J104" i="55"/>
  <c r="O98" i="52"/>
  <c r="O99" i="52"/>
  <c r="O100" i="52"/>
  <c r="O101" i="52"/>
  <c r="O102" i="52"/>
  <c r="O104" i="52"/>
  <c r="O106" i="52"/>
  <c r="O107" i="52"/>
  <c r="O108" i="52"/>
  <c r="O109" i="52"/>
  <c r="O110" i="52"/>
  <c r="O111" i="52"/>
  <c r="O112" i="52"/>
  <c r="O114" i="52"/>
  <c r="O115" i="52"/>
  <c r="O117" i="52"/>
  <c r="O118" i="52"/>
  <c r="O119" i="52"/>
  <c r="O120" i="52"/>
  <c r="O97" i="52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O95" i="52" l="1"/>
  <c r="J76" i="55"/>
  <c r="J110" i="55" l="1"/>
  <c r="J68" i="55" l="1"/>
  <c r="J60" i="55"/>
  <c r="J59" i="55"/>
  <c r="J58" i="55"/>
  <c r="J57" i="55"/>
  <c r="J56" i="55"/>
  <c r="J55" i="55"/>
  <c r="J54" i="55"/>
  <c r="J53" i="55"/>
  <c r="J52" i="55"/>
  <c r="J51" i="55"/>
  <c r="J50" i="55"/>
  <c r="J49" i="55"/>
  <c r="J48" i="55"/>
  <c r="J47" i="55"/>
  <c r="J46" i="55"/>
  <c r="J45" i="55"/>
  <c r="J44" i="55"/>
  <c r="J43" i="55"/>
  <c r="J42" i="55"/>
  <c r="J32" i="55"/>
  <c r="R118" i="52"/>
  <c r="J134" i="52"/>
  <c r="R134" i="52" s="1"/>
  <c r="J110" i="52"/>
  <c r="J109" i="52"/>
  <c r="J108" i="52"/>
  <c r="J107" i="52"/>
  <c r="J106" i="52"/>
  <c r="J104" i="52"/>
  <c r="J77" i="52"/>
  <c r="J76" i="52"/>
  <c r="J75" i="52"/>
  <c r="J74" i="52"/>
  <c r="J73" i="52"/>
  <c r="J72" i="52"/>
  <c r="J71" i="52"/>
  <c r="J70" i="52"/>
  <c r="J69" i="52"/>
  <c r="J68" i="52"/>
  <c r="J67" i="52"/>
  <c r="J66" i="52"/>
  <c r="J65" i="52"/>
  <c r="J64" i="52"/>
  <c r="J63" i="52"/>
  <c r="J62" i="52"/>
  <c r="J61" i="52"/>
  <c r="J60" i="52"/>
  <c r="J59" i="52"/>
  <c r="J58" i="52"/>
  <c r="J57" i="52"/>
  <c r="J56" i="52"/>
  <c r="J55" i="52"/>
  <c r="J51" i="52"/>
  <c r="R51" i="52" s="1"/>
  <c r="J50" i="52"/>
  <c r="J49" i="52"/>
  <c r="J48" i="52"/>
  <c r="J47" i="52"/>
  <c r="J46" i="52"/>
  <c r="J45" i="52"/>
  <c r="J44" i="52"/>
  <c r="J43" i="52"/>
  <c r="J42" i="52"/>
  <c r="J41" i="52"/>
  <c r="J40" i="52"/>
  <c r="J39" i="52"/>
  <c r="J38" i="52"/>
  <c r="J37" i="52"/>
  <c r="J36" i="52"/>
  <c r="J35" i="52"/>
  <c r="J33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30" i="52"/>
  <c r="F53" i="52"/>
  <c r="G53" i="52"/>
  <c r="H53" i="52"/>
  <c r="I53" i="52"/>
  <c r="K53" i="52"/>
  <c r="L53" i="52"/>
  <c r="M53" i="52"/>
  <c r="N53" i="52"/>
  <c r="O53" i="52"/>
  <c r="P53" i="52"/>
  <c r="E77" i="52"/>
  <c r="E76" i="52"/>
  <c r="E75" i="52"/>
  <c r="E74" i="52"/>
  <c r="R74" i="52" s="1"/>
  <c r="E73" i="52"/>
  <c r="E72" i="52"/>
  <c r="R72" i="52" s="1"/>
  <c r="E71" i="52"/>
  <c r="E70" i="52"/>
  <c r="E69" i="52"/>
  <c r="E68" i="52"/>
  <c r="E67" i="52"/>
  <c r="E66" i="52"/>
  <c r="R66" i="52" s="1"/>
  <c r="E65" i="52"/>
  <c r="E64" i="52"/>
  <c r="E63" i="52"/>
  <c r="E62" i="52"/>
  <c r="R62" i="52" s="1"/>
  <c r="E61" i="52"/>
  <c r="E60" i="52"/>
  <c r="E59" i="52"/>
  <c r="E58" i="52"/>
  <c r="R58" i="52" s="1"/>
  <c r="E57" i="52"/>
  <c r="E56" i="52"/>
  <c r="E55" i="52"/>
  <c r="E16" i="52"/>
  <c r="E17" i="52"/>
  <c r="E18" i="52"/>
  <c r="R18" i="52" s="1"/>
  <c r="E19" i="52"/>
  <c r="R19" i="52" s="1"/>
  <c r="E20" i="52"/>
  <c r="E21" i="52"/>
  <c r="E22" i="52"/>
  <c r="E23" i="52"/>
  <c r="E24" i="52"/>
  <c r="E25" i="52"/>
  <c r="E26" i="52"/>
  <c r="R26" i="52" s="1"/>
  <c r="E27" i="52"/>
  <c r="E28" i="52"/>
  <c r="E30" i="52"/>
  <c r="F14" i="52"/>
  <c r="G14" i="52"/>
  <c r="H14" i="52"/>
  <c r="I14" i="52"/>
  <c r="K14" i="52"/>
  <c r="L14" i="52"/>
  <c r="M14" i="52"/>
  <c r="N14" i="52"/>
  <c r="O14" i="52"/>
  <c r="P14" i="52"/>
  <c r="Q14" i="52"/>
  <c r="R68" i="52" l="1"/>
  <c r="R76" i="52"/>
  <c r="R60" i="52"/>
  <c r="R59" i="52"/>
  <c r="R22" i="52"/>
  <c r="R27" i="52"/>
  <c r="R23" i="52"/>
  <c r="J32" i="52"/>
  <c r="R67" i="52"/>
  <c r="R75" i="52"/>
  <c r="R16" i="52"/>
  <c r="R17" i="52"/>
  <c r="R24" i="52"/>
  <c r="R25" i="52"/>
  <c r="R55" i="52"/>
  <c r="R63" i="52"/>
  <c r="R71" i="52"/>
  <c r="R28" i="52"/>
  <c r="R20" i="52"/>
  <c r="R30" i="52"/>
  <c r="R21" i="52"/>
  <c r="R57" i="52"/>
  <c r="R65" i="52"/>
  <c r="R73" i="52"/>
  <c r="R70" i="52"/>
  <c r="R61" i="52"/>
  <c r="R69" i="52"/>
  <c r="R77" i="52"/>
  <c r="R107" i="52"/>
  <c r="R110" i="52"/>
  <c r="R109" i="52"/>
  <c r="R108" i="52"/>
  <c r="R106" i="52"/>
  <c r="R56" i="52"/>
  <c r="R64" i="52"/>
  <c r="G111" i="55" l="1"/>
  <c r="G110" i="55"/>
  <c r="G109" i="55"/>
  <c r="J108" i="55"/>
  <c r="J107" i="55" s="1"/>
  <c r="I108" i="55"/>
  <c r="I107" i="55" s="1"/>
  <c r="H108" i="55"/>
  <c r="H107" i="55" s="1"/>
  <c r="G83" i="55"/>
  <c r="G79" i="55"/>
  <c r="G78" i="55"/>
  <c r="G77" i="55"/>
  <c r="J75" i="55"/>
  <c r="I75" i="55"/>
  <c r="H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J62" i="55"/>
  <c r="J61" i="55" s="1"/>
  <c r="I62" i="55"/>
  <c r="I61" i="55" s="1"/>
  <c r="H62" i="55"/>
  <c r="H61" i="55" s="1"/>
  <c r="G60" i="55"/>
  <c r="G59" i="55"/>
  <c r="G58" i="55"/>
  <c r="G57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J41" i="55"/>
  <c r="J40" i="55" s="1"/>
  <c r="I41" i="55"/>
  <c r="I40" i="55" s="1"/>
  <c r="H41" i="55"/>
  <c r="H40" i="55" s="1"/>
  <c r="G39" i="55"/>
  <c r="G38" i="55"/>
  <c r="G37" i="55"/>
  <c r="J36" i="55"/>
  <c r="J35" i="55" s="1"/>
  <c r="I36" i="55"/>
  <c r="I35" i="55" s="1"/>
  <c r="H36" i="55"/>
  <c r="H35" i="55" s="1"/>
  <c r="G34" i="55"/>
  <c r="G33" i="55"/>
  <c r="G32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J15" i="55"/>
  <c r="I15" i="55"/>
  <c r="H15" i="55"/>
  <c r="E147" i="52"/>
  <c r="R146" i="52"/>
  <c r="R155" i="52" s="1"/>
  <c r="Q146" i="52"/>
  <c r="Q155" i="52" s="1"/>
  <c r="P146" i="52"/>
  <c r="P155" i="52" s="1"/>
  <c r="O146" i="52"/>
  <c r="O155" i="52" s="1"/>
  <c r="N146" i="52"/>
  <c r="N155" i="52" s="1"/>
  <c r="M146" i="52"/>
  <c r="M155" i="52" s="1"/>
  <c r="L146" i="52"/>
  <c r="L155" i="52" s="1"/>
  <c r="K146" i="52"/>
  <c r="J146" i="52"/>
  <c r="J155" i="52" s="1"/>
  <c r="I146" i="52"/>
  <c r="I155" i="52" s="1"/>
  <c r="H146" i="52"/>
  <c r="H155" i="52" s="1"/>
  <c r="G146" i="52"/>
  <c r="G155" i="52" s="1"/>
  <c r="F146" i="52"/>
  <c r="F155" i="52" s="1"/>
  <c r="E146" i="52"/>
  <c r="E138" i="52"/>
  <c r="R138" i="52" s="1"/>
  <c r="Q137" i="52"/>
  <c r="Q136" i="52" s="1"/>
  <c r="P137" i="52"/>
  <c r="P136" i="52" s="1"/>
  <c r="O137" i="52"/>
  <c r="O136" i="52" s="1"/>
  <c r="N137" i="52"/>
  <c r="N136" i="52" s="1"/>
  <c r="M137" i="52"/>
  <c r="M136" i="52" s="1"/>
  <c r="L137" i="52"/>
  <c r="L136" i="52" s="1"/>
  <c r="K137" i="52"/>
  <c r="K136" i="52" s="1"/>
  <c r="J137" i="52"/>
  <c r="J136" i="52" s="1"/>
  <c r="I137" i="52"/>
  <c r="I136" i="52" s="1"/>
  <c r="H137" i="52"/>
  <c r="H136" i="52" s="1"/>
  <c r="G137" i="52"/>
  <c r="G136" i="52" s="1"/>
  <c r="F137" i="52"/>
  <c r="F136" i="52" s="1"/>
  <c r="J135" i="52"/>
  <c r="E135" i="52"/>
  <c r="J133" i="52"/>
  <c r="E133" i="52"/>
  <c r="J132" i="52"/>
  <c r="R132" i="52" s="1"/>
  <c r="J131" i="52"/>
  <c r="E131" i="52"/>
  <c r="Q130" i="52"/>
  <c r="Q129" i="52" s="1"/>
  <c r="P130" i="52"/>
  <c r="P129" i="52" s="1"/>
  <c r="O130" i="52"/>
  <c r="O129" i="52" s="1"/>
  <c r="N130" i="52"/>
  <c r="N129" i="52" s="1"/>
  <c r="M130" i="52"/>
  <c r="M129" i="52" s="1"/>
  <c r="L130" i="52"/>
  <c r="L129" i="52" s="1"/>
  <c r="K130" i="52"/>
  <c r="K129" i="52" s="1"/>
  <c r="I130" i="52"/>
  <c r="I129" i="52" s="1"/>
  <c r="H130" i="52"/>
  <c r="H129" i="52" s="1"/>
  <c r="G130" i="52"/>
  <c r="G129" i="52" s="1"/>
  <c r="F130" i="52"/>
  <c r="F129" i="52" s="1"/>
  <c r="J128" i="52"/>
  <c r="J127" i="52" s="1"/>
  <c r="E128" i="52"/>
  <c r="Q127" i="52"/>
  <c r="Q126" i="52" s="1"/>
  <c r="P127" i="52"/>
  <c r="O127" i="52"/>
  <c r="O126" i="52" s="1"/>
  <c r="N127" i="52"/>
  <c r="N126" i="52" s="1"/>
  <c r="M127" i="52"/>
  <c r="L127" i="52"/>
  <c r="L126" i="52" s="1"/>
  <c r="K127" i="52"/>
  <c r="I127" i="52"/>
  <c r="I126" i="52" s="1"/>
  <c r="H127" i="52"/>
  <c r="G127" i="52"/>
  <c r="G126" i="52" s="1"/>
  <c r="F127" i="52"/>
  <c r="J125" i="52"/>
  <c r="E125" i="52"/>
  <c r="J124" i="52"/>
  <c r="E124" i="52"/>
  <c r="J123" i="52"/>
  <c r="E123" i="52"/>
  <c r="Q122" i="52"/>
  <c r="Q121" i="52" s="1"/>
  <c r="P122" i="52"/>
  <c r="P121" i="52" s="1"/>
  <c r="O122" i="52"/>
  <c r="O121" i="52" s="1"/>
  <c r="N122" i="52"/>
  <c r="N121" i="52" s="1"/>
  <c r="M122" i="52"/>
  <c r="M121" i="52" s="1"/>
  <c r="L122" i="52"/>
  <c r="L121" i="52" s="1"/>
  <c r="K122" i="52"/>
  <c r="K121" i="52" s="1"/>
  <c r="I122" i="52"/>
  <c r="I121" i="52" s="1"/>
  <c r="H122" i="52"/>
  <c r="H121" i="52" s="1"/>
  <c r="G122" i="52"/>
  <c r="G121" i="52" s="1"/>
  <c r="F122" i="52"/>
  <c r="F121" i="52" s="1"/>
  <c r="J120" i="52"/>
  <c r="R120" i="52" s="1"/>
  <c r="J119" i="52"/>
  <c r="R119" i="52" s="1"/>
  <c r="J117" i="52"/>
  <c r="R117" i="52" s="1"/>
  <c r="J116" i="52"/>
  <c r="J115" i="52"/>
  <c r="R115" i="52" s="1"/>
  <c r="J114" i="52"/>
  <c r="R114" i="52" s="1"/>
  <c r="J113" i="52"/>
  <c r="R113" i="52" s="1"/>
  <c r="J112" i="52"/>
  <c r="R112" i="52" s="1"/>
  <c r="J111" i="52"/>
  <c r="R111" i="52" s="1"/>
  <c r="R104" i="52"/>
  <c r="J102" i="52"/>
  <c r="J101" i="52"/>
  <c r="J100" i="52"/>
  <c r="J99" i="52"/>
  <c r="E99" i="52"/>
  <c r="J98" i="52"/>
  <c r="E98" i="52"/>
  <c r="J97" i="52"/>
  <c r="E97" i="52"/>
  <c r="V95" i="52"/>
  <c r="U95" i="52"/>
  <c r="S95" i="52"/>
  <c r="P94" i="52"/>
  <c r="M94" i="52"/>
  <c r="L94" i="52"/>
  <c r="K94" i="52"/>
  <c r="H94" i="52"/>
  <c r="G94" i="52"/>
  <c r="Q94" i="52"/>
  <c r="O94" i="52"/>
  <c r="N94" i="52"/>
  <c r="I94" i="52"/>
  <c r="F94" i="52"/>
  <c r="J93" i="52"/>
  <c r="E93" i="52"/>
  <c r="J92" i="52"/>
  <c r="E92" i="52"/>
  <c r="J91" i="52"/>
  <c r="E91" i="52"/>
  <c r="J90" i="52"/>
  <c r="E90" i="52"/>
  <c r="J89" i="52"/>
  <c r="E89" i="52"/>
  <c r="J88" i="52"/>
  <c r="E88" i="52"/>
  <c r="J87" i="52"/>
  <c r="E87" i="52"/>
  <c r="J86" i="52"/>
  <c r="E86" i="52"/>
  <c r="J85" i="52"/>
  <c r="E85" i="52"/>
  <c r="J84" i="52"/>
  <c r="E84" i="52"/>
  <c r="J83" i="52"/>
  <c r="E83" i="52"/>
  <c r="J82" i="52"/>
  <c r="E82" i="52"/>
  <c r="J81" i="52"/>
  <c r="E81" i="52"/>
  <c r="J80" i="52"/>
  <c r="E80" i="52"/>
  <c r="Q79" i="52"/>
  <c r="Q78" i="52" s="1"/>
  <c r="P79" i="52"/>
  <c r="P78" i="52" s="1"/>
  <c r="O79" i="52"/>
  <c r="O78" i="52" s="1"/>
  <c r="N79" i="52"/>
  <c r="N78" i="52" s="1"/>
  <c r="M79" i="52"/>
  <c r="M78" i="52" s="1"/>
  <c r="L79" i="52"/>
  <c r="L78" i="52" s="1"/>
  <c r="K79" i="52"/>
  <c r="K78" i="52" s="1"/>
  <c r="I79" i="52"/>
  <c r="I78" i="52" s="1"/>
  <c r="H79" i="52"/>
  <c r="H78" i="52" s="1"/>
  <c r="G79" i="52"/>
  <c r="G78" i="52" s="1"/>
  <c r="F79" i="52"/>
  <c r="Q68" i="52"/>
  <c r="J54" i="52"/>
  <c r="J53" i="52" s="1"/>
  <c r="E54" i="52"/>
  <c r="E53" i="52" s="1"/>
  <c r="O52" i="52"/>
  <c r="N52" i="52"/>
  <c r="M52" i="52"/>
  <c r="G52" i="52"/>
  <c r="F52" i="52"/>
  <c r="P52" i="52"/>
  <c r="L52" i="52"/>
  <c r="K52" i="52"/>
  <c r="I52" i="52"/>
  <c r="H52" i="52"/>
  <c r="E50" i="52"/>
  <c r="R50" i="52" s="1"/>
  <c r="E49" i="52"/>
  <c r="R49" i="52" s="1"/>
  <c r="E48" i="52"/>
  <c r="R48" i="52" s="1"/>
  <c r="E47" i="52"/>
  <c r="R47" i="52" s="1"/>
  <c r="E46" i="52"/>
  <c r="R46" i="52" s="1"/>
  <c r="E45" i="52"/>
  <c r="R45" i="52" s="1"/>
  <c r="E44" i="52"/>
  <c r="R44" i="52" s="1"/>
  <c r="E43" i="52"/>
  <c r="R43" i="52" s="1"/>
  <c r="E42" i="52"/>
  <c r="R42" i="52" s="1"/>
  <c r="E41" i="52"/>
  <c r="R41" i="52" s="1"/>
  <c r="E40" i="52"/>
  <c r="R40" i="52" s="1"/>
  <c r="E39" i="52"/>
  <c r="R39" i="52" s="1"/>
  <c r="E38" i="52"/>
  <c r="R38" i="52" s="1"/>
  <c r="E37" i="52"/>
  <c r="R37" i="52" s="1"/>
  <c r="E36" i="52"/>
  <c r="R36" i="52" s="1"/>
  <c r="E35" i="52"/>
  <c r="R35" i="52" s="1"/>
  <c r="E33" i="52"/>
  <c r="O31" i="52"/>
  <c r="N31" i="52"/>
  <c r="M31" i="52"/>
  <c r="L31" i="52"/>
  <c r="K31" i="52"/>
  <c r="I31" i="52"/>
  <c r="H31" i="52"/>
  <c r="G31" i="52"/>
  <c r="F31" i="52"/>
  <c r="Q31" i="52"/>
  <c r="P31" i="52"/>
  <c r="J15" i="52"/>
  <c r="E15" i="52"/>
  <c r="Q13" i="52"/>
  <c r="P13" i="52"/>
  <c r="O13" i="52"/>
  <c r="L13" i="52"/>
  <c r="K13" i="52"/>
  <c r="I13" i="52"/>
  <c r="H13" i="52"/>
  <c r="G13" i="52"/>
  <c r="F78" i="52" l="1"/>
  <c r="F140" i="52"/>
  <c r="R125" i="52"/>
  <c r="R83" i="52"/>
  <c r="R123" i="52"/>
  <c r="G76" i="55"/>
  <c r="E95" i="52"/>
  <c r="E94" i="52" s="1"/>
  <c r="R116" i="52"/>
  <c r="J95" i="52"/>
  <c r="J94" i="52" s="1"/>
  <c r="R33" i="52"/>
  <c r="R32" i="52" s="1"/>
  <c r="E32" i="52"/>
  <c r="E31" i="52" s="1"/>
  <c r="R15" i="52"/>
  <c r="R14" i="52" s="1"/>
  <c r="L36" i="55"/>
  <c r="G61" i="55"/>
  <c r="L41" i="55"/>
  <c r="G36" i="55"/>
  <c r="G35" i="55" s="1"/>
  <c r="R88" i="52"/>
  <c r="Q53" i="52"/>
  <c r="Q52" i="52" s="1"/>
  <c r="R131" i="52"/>
  <c r="R82" i="52"/>
  <c r="R90" i="52"/>
  <c r="R54" i="52"/>
  <c r="R80" i="52"/>
  <c r="R92" i="52"/>
  <c r="R81" i="52"/>
  <c r="R89" i="52"/>
  <c r="R102" i="52"/>
  <c r="R98" i="52"/>
  <c r="R99" i="52"/>
  <c r="G75" i="55"/>
  <c r="R101" i="52"/>
  <c r="R100" i="52"/>
  <c r="I112" i="55"/>
  <c r="H112" i="55"/>
  <c r="G62" i="55"/>
  <c r="R91" i="52"/>
  <c r="E148" i="52"/>
  <c r="R84" i="52"/>
  <c r="R85" i="52"/>
  <c r="R86" i="52"/>
  <c r="R93" i="52"/>
  <c r="J79" i="52"/>
  <c r="J78" i="52" s="1"/>
  <c r="E79" i="52"/>
  <c r="I140" i="52"/>
  <c r="L140" i="52"/>
  <c r="J122" i="52"/>
  <c r="J121" i="52" s="1"/>
  <c r="T124" i="52"/>
  <c r="R124" i="52"/>
  <c r="N140" i="52"/>
  <c r="O140" i="52"/>
  <c r="G140" i="52"/>
  <c r="T128" i="52"/>
  <c r="K126" i="52"/>
  <c r="K140" i="52"/>
  <c r="M126" i="52"/>
  <c r="M140" i="52"/>
  <c r="P126" i="52"/>
  <c r="P140" i="52"/>
  <c r="F126" i="52"/>
  <c r="H126" i="52"/>
  <c r="H140" i="52"/>
  <c r="G108" i="55"/>
  <c r="G107" i="55" s="1"/>
  <c r="L108" i="55"/>
  <c r="E14" i="52"/>
  <c r="E13" i="52" s="1"/>
  <c r="J112" i="55"/>
  <c r="G15" i="55"/>
  <c r="G14" i="55" s="1"/>
  <c r="H14" i="55"/>
  <c r="G41" i="55"/>
  <c r="G40" i="55" s="1"/>
  <c r="L76" i="55"/>
  <c r="R135" i="52"/>
  <c r="R133" i="52"/>
  <c r="E137" i="52"/>
  <c r="E136" i="52" s="1"/>
  <c r="R87" i="52"/>
  <c r="E127" i="52"/>
  <c r="E126" i="52" s="1"/>
  <c r="E122" i="52"/>
  <c r="J14" i="52"/>
  <c r="I14" i="55"/>
  <c r="J14" i="55"/>
  <c r="L62" i="55"/>
  <c r="J126" i="52"/>
  <c r="M13" i="52"/>
  <c r="E52" i="52"/>
  <c r="T125" i="52"/>
  <c r="F13" i="52"/>
  <c r="N13" i="52"/>
  <c r="R128" i="52"/>
  <c r="E130" i="52"/>
  <c r="J31" i="52"/>
  <c r="J52" i="52"/>
  <c r="J130" i="52"/>
  <c r="J129" i="52" s="1"/>
  <c r="R97" i="52"/>
  <c r="R95" i="52" l="1"/>
  <c r="R53" i="52"/>
  <c r="R140" i="52" s="1"/>
  <c r="T122" i="52"/>
  <c r="R130" i="52"/>
  <c r="R129" i="52" s="1"/>
  <c r="R122" i="52"/>
  <c r="T79" i="52"/>
  <c r="T127" i="52"/>
  <c r="Q140" i="52"/>
  <c r="E121" i="52"/>
  <c r="R121" i="52" s="1"/>
  <c r="R127" i="52"/>
  <c r="L113" i="55"/>
  <c r="T95" i="52"/>
  <c r="R137" i="52"/>
  <c r="R136" i="52" s="1"/>
  <c r="T137" i="52"/>
  <c r="R79" i="52"/>
  <c r="R78" i="52" s="1"/>
  <c r="E78" i="52"/>
  <c r="R126" i="52"/>
  <c r="T14" i="52"/>
  <c r="J140" i="52"/>
  <c r="L15" i="55"/>
  <c r="L112" i="55" s="1"/>
  <c r="G112" i="55"/>
  <c r="R31" i="52"/>
  <c r="J13" i="52"/>
  <c r="T126" i="52"/>
  <c r="T32" i="52"/>
  <c r="R94" i="52"/>
  <c r="T130" i="52"/>
  <c r="E129" i="52"/>
  <c r="T53" i="52"/>
  <c r="E140" i="52"/>
  <c r="R13" i="52"/>
  <c r="R52" i="52" l="1"/>
  <c r="T140" i="52"/>
  <c r="U140" i="52"/>
  <c r="D24" i="51" l="1"/>
  <c r="D34" i="51"/>
  <c r="D40" i="51" s="1"/>
  <c r="D68" i="51" l="1"/>
  <c r="D62" i="51" s="1"/>
  <c r="D95" i="51" l="1"/>
  <c r="D94" i="51" s="1"/>
  <c r="D107" i="51" s="1"/>
  <c r="D60" i="51"/>
  <c r="D105" i="51" l="1"/>
  <c r="D51" i="51"/>
  <c r="D49" i="51" s="1"/>
  <c r="D19" i="51"/>
  <c r="D39" i="51" s="1"/>
  <c r="D38" i="51" s="1"/>
</calcChain>
</file>

<file path=xl/sharedStrings.xml><?xml version="1.0" encoding="utf-8"?>
<sst xmlns="http://schemas.openxmlformats.org/spreadsheetml/2006/main" count="1448" uniqueCount="697">
  <si>
    <t>Загальний фонд</t>
  </si>
  <si>
    <t>Спеціальний фонд</t>
  </si>
  <si>
    <t>Реверсна дотація</t>
  </si>
  <si>
    <t>Інші субвенції з місцевого бюджету</t>
  </si>
  <si>
    <t>Усього</t>
  </si>
  <si>
    <t>(код бюджету)</t>
  </si>
  <si>
    <t>1753200000</t>
  </si>
  <si>
    <t>0219770</t>
  </si>
  <si>
    <t>0219800</t>
  </si>
  <si>
    <t>9800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</si>
  <si>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</si>
  <si>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</si>
  <si>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Інші субвенції з місцевого бюджету </t>
  </si>
  <si>
    <t>0819770</t>
  </si>
  <si>
    <t>0619770</t>
  </si>
  <si>
    <t>1. Показники міжбюджетних трансфертів з інших бюджетів</t>
  </si>
  <si>
    <t>(грн)</t>
  </si>
  <si>
    <t xml:space="preserve">                              I. Трансферти до загального фонду бюджету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</si>
  <si>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</si>
  <si>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</si>
  <si>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Державний бюджет України</t>
  </si>
  <si>
    <t>Субвенції з місцевих бюджетів іншим місцевим бюджетам</t>
  </si>
  <si>
    <t>Обласний бюджет Рівненської області</t>
  </si>
  <si>
    <t>х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</si>
  <si>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</si>
  <si>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>загальний фонд</t>
  </si>
  <si>
    <t>спеціальний фонд</t>
  </si>
  <si>
    <t>2. Показники міжбюджетних трансфертів іншим бюджетам</t>
  </si>
  <si>
    <t>Код  Програмної класифікації   видатків та кредитування місцевого бюджету/             Код бюджету</t>
  </si>
  <si>
    <t>Код  Типової програмної класифікації   видатків та кредитування місцевого бюджету</t>
  </si>
  <si>
    <t>Найменування трансферту/                                                                            Найменування бюджету - отримувача міжбюджетного трансферту</t>
  </si>
  <si>
    <t>Районний бюджет Вараського району</t>
  </si>
  <si>
    <t>/гривень/</t>
  </si>
  <si>
    <t>Код</t>
  </si>
  <si>
    <t>в т.ч.                           бюджет розвитку</t>
  </si>
  <si>
    <t>3</t>
  </si>
  <si>
    <t xml:space="preserve">Податкові надходження </t>
  </si>
  <si>
    <t>Податки на доходи, податки на прибуток, податки на збільшення  ринкової вартості</t>
  </si>
  <si>
    <t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</si>
  <si>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</si>
  <si>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</si>
  <si>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</si>
  <si>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прибуток пiдприємств</t>
  </si>
  <si>
    <t>Податок на прибуток пiдприємств та фiнансових установ комунальної власностi</t>
  </si>
  <si>
    <t>Рентна плата та плата за використання інших природних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</si>
  <si>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</si>
  <si>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</si>
  <si>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</si>
  <si>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</si>
  <si>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</si>
  <si>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</si>
  <si>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</si>
  <si>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суб'єктами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</si>
  <si>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</si>
  <si>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</si>
  <si>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Місцеві податки та збори, що сплачуються (перераховуються) згідно з Податковим кодексом України </t>
  </si>
  <si>
    <t>Податок  на майно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</si>
  <si>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</si>
  <si>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</si>
  <si>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</si>
  <si>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</si>
  <si>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</si>
  <si>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</si>
  <si>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</si>
  <si>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</si>
  <si>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</si>
  <si>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збір, сплачений юридичними особами</t>
  </si>
  <si>
    <t>18030200 </t>
  </si>
  <si>
    <t>Туристичний збір, сплачений фізичними особами </t>
  </si>
  <si>
    <t xml:space="preserve">Єдиний податок </t>
  </si>
  <si>
    <t xml:space="preserve">Єдиний податок з юридичних осіб                        </t>
  </si>
  <si>
    <t xml:space="preserve">Єдиний податок з фізичних осіб                         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</si>
  <si>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</t>
  </si>
  <si>
    <t xml:space="preserve">Інші податки та збори                                  </t>
  </si>
  <si>
    <t xml:space="preserve">Екологічний податок                                   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</si>
  <si>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</si>
  <si>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Надходження від скидів забруднюючих речовин безпосередньо у водні об'єкти                          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</si>
  <si>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</si>
  <si>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</si>
  <si>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</si>
  <si>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</si>
  <si>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</si>
  <si>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Інші надходження</t>
  </si>
  <si>
    <t>Адміністративні штрафи  та інші санкції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</si>
  <si>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</si>
  <si>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Адміністративні збори та платежі,  доходи від некомерційної  господарської діяльності</t>
  </si>
  <si>
    <t>Плата за надання адміністративних послуг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</si>
  <si>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</si>
  <si>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інших адміністративних послуг</t>
  </si>
  <si>
    <t>Адмiнiстративний збiр за державну реєстрацiю речових прав на нерухоме майно та їх обтяжень</t>
  </si>
  <si>
    <t xml:space="preserve">Надходження від орендної плати за користування цілісним майновим комплексом та іншим державним майном        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</si>
  <si>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</si>
  <si>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</si>
  <si>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</si>
  <si>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</si>
  <si>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 xml:space="preserve">Інші неподаткові надходження </t>
  </si>
  <si>
    <t xml:space="preserve">Інші надходження </t>
  </si>
  <si>
    <t xml:space="preserve">                         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</si>
  <si>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</si>
  <si>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</si>
  <si>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</si>
  <si>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</si>
  <si>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вiд додаткової (господарської) дiяльностi</t>
  </si>
  <si>
    <t>Плата за оренду майна бюджетних установ, що здійснюється відповідно до Закону України "Про оренду державного та комунального майна"</t>
  </si>
  <si>
    <t>Надходження бюджетних установ вiд реалiзацiї в установленому порядку майна (крiм нерухомого майна)</t>
  </si>
  <si>
    <t>Доходи вiд операцiй з капiталом</t>
  </si>
  <si>
    <t>Кошти вiд продажу землi i нематерiальних активiв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</si>
  <si>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</si>
  <si>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</si>
  <si>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</si>
  <si>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</si>
  <si>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</si>
  <si>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Медична субвенція з державного бюджету місцевим бюджетам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</si>
  <si>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</si>
  <si>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</si>
  <si>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</si>
  <si>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</si>
  <si>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</si>
  <si>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</si>
  <si>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</si>
  <si>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Найменування                                                                            згідно з  класифікацією доходів бюджету</t>
  </si>
  <si>
    <t>Рентна плата за спеціальне використання лісових ресурсів </t>
  </si>
  <si>
    <t>Плата за розміщення тимчасово вільних коштів місцевих бюджетів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</si>
  <si>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</si>
  <si>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</si>
  <si>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</si>
  <si>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</si>
  <si>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</si>
  <si>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</si>
  <si>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</si>
  <si>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</si>
  <si>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</si>
  <si>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                            </t>
  </si>
  <si>
    <t>Код Класифікації    доходу бюджету/Код бюджету</t>
  </si>
  <si>
    <t>Найменування трансферту/Найменування бюджету - надавача міжбюджетного трансферту</t>
  </si>
  <si>
    <t xml:space="preserve">                            II. Трансферти до спеціального фонду бюджету</t>
  </si>
  <si>
    <t>УСЬОГО за розділами I, II, у тому числі:</t>
  </si>
  <si>
    <t>17100000000</t>
  </si>
  <si>
    <t>17317200000</t>
  </si>
  <si>
    <t>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</t>
  </si>
  <si>
    <t>На організаційне, інформаційно-аналітичне та матеріально-технічне забезпечення діяльності районної ради</t>
  </si>
  <si>
    <t xml:space="preserve">Бюджет Полицької сільської територіальної громади </t>
  </si>
  <si>
    <t>Для забезпечення та зміцнення обороноздатності міста Вараш та Рівненської АЕС, підтримки сил НГУ, розміщення підрозділів особового складу, військових підрозділів та облаштування фортифікаційних споруд,  оплати комунальних послуг</t>
  </si>
  <si>
    <t xml:space="preserve">Бюджет Рафалівської селищної територіальної громади </t>
  </si>
  <si>
    <t xml:space="preserve">                              I. Трансферти із загального фонду бюджету</t>
  </si>
  <si>
    <t>Бюджет Полицької сільської територіальної громади</t>
  </si>
  <si>
    <t>На виконання заходів Програми мобілізаційної підготовки, мобілізації та оборонної роботи у Вараській міській територіальній громаді на 2022 – 2025 роки (для облаштування військового стрільбища на полігоні Полицької виправної колонії №76)</t>
  </si>
  <si>
    <t>1710000000</t>
  </si>
  <si>
    <t>На співфінансування обласного бюджету за надання соціальних послуг стаціонарного догляду мешканцям Вараської міської територіальної громади, які перебувають в інтернатних закладах Рівненської області</t>
  </si>
  <si>
    <t>1731720000</t>
  </si>
  <si>
    <t>Субвенція Рівненському обласному територіальному центру комплектування та соціальної підтримки (для потреб Вараського районного територіального центру комплектування та соціальної підтримки)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</si>
  <si>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ГУ Національної поліції України в Рівненській області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</si>
  <si>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державній установі "Полицька виправна колонія (№76)" на придбання предметів, матеріалів, обладнання та інвентарю</t>
  </si>
  <si>
    <t xml:space="preserve">                              II. Трансферти із спеціального фонду бюджету</t>
  </si>
  <si>
    <t>Співфінансування обласного бюджету для придбання двох шкільних автобусів для Вараської міської територіальної громади</t>
  </si>
  <si>
    <t>Податок на доходи фізичних осіб у вигляді мінімального податкового зобов'язання, що підлягає сплаті фізичними особами</t>
  </si>
  <si>
    <t>На виконання заходів Програми мобілізаційної підготовки, мобілізації та оборонної роботи у Вараській міській територіальній громаді на 2022 – 2025 роки (для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роки)</t>
  </si>
  <si>
    <t>Рентна плата за користування надрами загальнодержавного значення</t>
  </si>
  <si>
    <t xml:space="preserve"> 
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</si>
  <si>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</si>
  <si>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Зміни до доходів бюджету Вараської міської територіальної громади на 2024 рік</t>
  </si>
  <si>
    <t>Начальник міської військової адміністрації</t>
  </si>
  <si>
    <t xml:space="preserve">                                             до наказу начальника Вараської міської</t>
  </si>
  <si>
    <t xml:space="preserve">                                             військової адміністрації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</si>
  <si>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</si>
  <si>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Бюджет Антонівської сільської територіальної громади</t>
  </si>
  <si>
    <t xml:space="preserve">                                  (код бюджету)</t>
  </si>
  <si>
    <t>Зміни до міжбюджетних трансфертів на 2024 рік</t>
  </si>
  <si>
    <t>Бюджет Каноницької сільської територіальної громади</t>
  </si>
  <si>
    <t xml:space="preserve">(грн)  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</si>
  <si>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</si>
  <si>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</si>
  <si>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</si>
  <si>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</si>
  <si>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</si>
  <si>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</si>
  <si>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</si>
  <si>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 xml:space="preserve">видатки розвитку </t>
  </si>
  <si>
    <t>у тому числі бюджет розвитку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</si>
  <si>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</si>
  <si>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</si>
  <si>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</si>
  <si>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</si>
  <si>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</si>
  <si>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</si>
  <si>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2</t>
  </si>
  <si>
    <t>0200000</t>
  </si>
  <si>
    <t>Виконавчий комітет Вараської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</si>
  <si>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</si>
  <si>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</si>
  <si>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</si>
  <si>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</si>
  <si>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</si>
  <si>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</si>
  <si>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</si>
  <si>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</si>
  <si>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</si>
  <si>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</si>
  <si>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</si>
  <si>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</si>
  <si>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0210191</t>
  </si>
  <si>
    <t>0191</t>
  </si>
  <si>
    <t>Проведення місцевих виборів</t>
  </si>
  <si>
    <t>0213112</t>
  </si>
  <si>
    <t>3112</t>
  </si>
  <si>
    <t>1040</t>
  </si>
  <si>
    <t>Заходи державної політики з питань дітей та їх соціального захисту</t>
  </si>
  <si>
    <t>0217130</t>
  </si>
  <si>
    <t>7130</t>
  </si>
  <si>
    <t>0421</t>
  </si>
  <si>
    <t>Здійснення заходів із землеустрою</t>
  </si>
  <si>
    <t>0217530</t>
  </si>
  <si>
    <t>7530</t>
  </si>
  <si>
    <t>0460</t>
  </si>
  <si>
    <t>Інші заходи у сфері зв'язку, телекомунікації та інформатики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</si>
  <si>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</si>
  <si>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</si>
  <si>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</si>
  <si>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</si>
  <si>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</si>
  <si>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</si>
  <si>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0490</t>
  </si>
  <si>
    <t>Членські внески до асоціацій органів місцевого самоврядування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</si>
  <si>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</si>
  <si>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</si>
  <si>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</si>
  <si>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</si>
  <si>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</si>
  <si>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</si>
  <si>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</si>
  <si>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</si>
  <si>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</si>
  <si>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</si>
  <si>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</si>
  <si>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</si>
  <si>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</si>
  <si>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</si>
  <si>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</si>
  <si>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 освіти виконавчого комітету Вараської міської ради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</si>
  <si>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</si>
  <si>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</si>
  <si>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</si>
  <si>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</si>
  <si>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</si>
  <si>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</si>
  <si>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</si>
  <si>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</si>
  <si>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</si>
  <si>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</si>
  <si>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</si>
  <si>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</si>
  <si>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</si>
  <si>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</si>
  <si>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</si>
  <si>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</si>
  <si>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</si>
  <si>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</si>
  <si>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</si>
  <si>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</si>
  <si>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</si>
  <si>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</si>
  <si>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</si>
  <si>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</si>
  <si>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</si>
  <si>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</si>
  <si>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</si>
  <si>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</si>
  <si>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</si>
  <si>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</si>
  <si>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</si>
  <si>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</si>
  <si>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</si>
  <si>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</si>
  <si>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</si>
  <si>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</si>
  <si>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</si>
  <si>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</si>
  <si>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</si>
  <si>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</si>
  <si>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</si>
  <si>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</si>
  <si>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</si>
  <si>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</si>
  <si>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</si>
  <si>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Департамент соціального захисту та гідності виконавчого комітету Вараської міської ради</t>
  </si>
  <si>
    <t>0810000</t>
  </si>
  <si>
    <t>0810160</t>
  </si>
  <si>
    <t>0812010</t>
  </si>
  <si>
    <t>2010</t>
  </si>
  <si>
    <t>0731</t>
  </si>
  <si>
    <t>Багатопрофільна стаціонарна медична допомога населенню</t>
  </si>
  <si>
    <t>0812111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</si>
  <si>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</si>
  <si>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</si>
  <si>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</si>
  <si>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в т.ч. за рахунок медичної субвенції з державного бюджету</t>
  </si>
  <si>
    <t>0812142</t>
  </si>
  <si>
    <t>2142</t>
  </si>
  <si>
    <t>0763</t>
  </si>
  <si>
    <t>Програми і централізовані заходи боротьби з туберкульозом</t>
  </si>
  <si>
    <t>0812144</t>
  </si>
  <si>
    <t>2144</t>
  </si>
  <si>
    <t>Централізовані заходи з лікування хворих на цукровий та нецукровий діабет</t>
  </si>
  <si>
    <t>в т.ч. за рахунок субвенції з місцевого бюджету на здійснення переданих видатків у сфері охорони здоров'я за рахунок коштів медичної субвенції</t>
  </si>
  <si>
    <t>0812145</t>
  </si>
  <si>
    <t>2145</t>
  </si>
  <si>
    <t>Централізовані заходи з лікування онкологічних хворих</t>
  </si>
  <si>
    <t>0812152</t>
  </si>
  <si>
    <t>2152</t>
  </si>
  <si>
    <t>Інші програми та заходи у сфері охорони здоров’я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</si>
  <si>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</si>
  <si>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</si>
  <si>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</si>
  <si>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</si>
  <si>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</si>
  <si>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</si>
  <si>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</si>
  <si>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</si>
  <si>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</si>
  <si>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</si>
  <si>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</si>
  <si>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</si>
  <si>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</si>
  <si>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</si>
  <si>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</si>
  <si>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</si>
  <si>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</si>
  <si>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</si>
  <si>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</si>
  <si>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</si>
  <si>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0813121</t>
  </si>
  <si>
    <t>3121</t>
  </si>
  <si>
    <t xml:space="preserve">Утримання та забезпечення діяльності центрів соціальних служб 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</si>
  <si>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</si>
  <si>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</si>
  <si>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0813132</t>
  </si>
  <si>
    <t>3132</t>
  </si>
  <si>
    <t>Утримання клубів для підлітків за місцем проживання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</si>
  <si>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</si>
  <si>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</si>
  <si>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</si>
  <si>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</si>
  <si>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</si>
  <si>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Надання фінансової підтримки громадським об'єднанням ветеранів і осіб з інвалідністю,  діяльність яких має соціальну спрямованість</t>
  </si>
  <si>
    <t>0813242</t>
  </si>
  <si>
    <t>3242</t>
  </si>
  <si>
    <t>1090</t>
  </si>
  <si>
    <t>Інші заходи у сфері соціального захисту і соціального забезпечення</t>
  </si>
  <si>
    <t>0816082</t>
  </si>
  <si>
    <t>6082</t>
  </si>
  <si>
    <t>0610</t>
  </si>
  <si>
    <t>Придбання житла для окремих категорій населення відповідно до законодавства</t>
  </si>
  <si>
    <t>0818240</t>
  </si>
  <si>
    <t>8240</t>
  </si>
  <si>
    <t>Заходи та роботи з територіальної оборони</t>
  </si>
  <si>
    <t>1000000</t>
  </si>
  <si>
    <t>Департамент культури, туризму, молоді та спорту  виконавчого комітету Вараської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</si>
  <si>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</si>
  <si>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</si>
  <si>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</si>
  <si>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</si>
  <si>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</si>
  <si>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</si>
  <si>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</si>
  <si>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</si>
  <si>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</si>
  <si>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</si>
  <si>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</si>
  <si>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</si>
  <si>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</si>
  <si>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</si>
  <si>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</si>
  <si>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</si>
  <si>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</si>
  <si>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</si>
  <si>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</si>
  <si>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</si>
  <si>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</si>
  <si>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</si>
  <si>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 xml:space="preserve">Забезпечення діяльності інших закладів в галузі культури і мистецтва </t>
  </si>
  <si>
    <t>1014082</t>
  </si>
  <si>
    <t>4082</t>
  </si>
  <si>
    <t xml:space="preserve">Інші заходи в галузі культури і мистецтва 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</si>
  <si>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</si>
  <si>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</si>
  <si>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</si>
  <si>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</si>
  <si>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</si>
  <si>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</si>
  <si>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</si>
  <si>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</si>
  <si>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</si>
  <si>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</si>
  <si>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</si>
  <si>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</si>
  <si>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1017640</t>
  </si>
  <si>
    <t>7640</t>
  </si>
  <si>
    <t>0470</t>
  </si>
  <si>
    <t>Заходи з енергозбереження</t>
  </si>
  <si>
    <t>1018340</t>
  </si>
  <si>
    <t>8340</t>
  </si>
  <si>
    <t>0540</t>
  </si>
  <si>
    <t>Природоохоронні заходи за рахунок цільових фондів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</si>
  <si>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</si>
  <si>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</si>
  <si>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</si>
  <si>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</si>
  <si>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</si>
  <si>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1213124</t>
  </si>
  <si>
    <t>1211021</t>
  </si>
  <si>
    <t>1212010</t>
  </si>
  <si>
    <t>1212111</t>
  </si>
  <si>
    <t>1216011</t>
  </si>
  <si>
    <t>6011</t>
  </si>
  <si>
    <t>Експлуатація та технічне обслуговування житлового фонду</t>
  </si>
  <si>
    <t>1216013</t>
  </si>
  <si>
    <t>6013</t>
  </si>
  <si>
    <t>0620</t>
  </si>
  <si>
    <t>Забезпечення діяльності водопровідно-каналізаційного господарства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</si>
  <si>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</si>
  <si>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</si>
  <si>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</si>
  <si>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</si>
  <si>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</si>
  <si>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</si>
  <si>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</si>
  <si>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</si>
  <si>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</si>
  <si>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</si>
  <si>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</si>
  <si>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</si>
  <si>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</si>
  <si>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</si>
  <si>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</si>
  <si>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0629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</si>
  <si>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</si>
  <si>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</si>
  <si>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</si>
  <si>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</si>
  <si>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</si>
  <si>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7310</t>
  </si>
  <si>
    <t>0443</t>
  </si>
  <si>
    <t>Будівництво об'єктів житлово-комунального господарства</t>
  </si>
  <si>
    <t>1217321</t>
  </si>
  <si>
    <t>7321</t>
  </si>
  <si>
    <t>Будівництво  освітніх установ та закладів</t>
  </si>
  <si>
    <t>1217322</t>
  </si>
  <si>
    <t>732</t>
  </si>
  <si>
    <t>Будівництво  медичних установ та закладів</t>
  </si>
  <si>
    <t>1217390</t>
  </si>
  <si>
    <t>7390</t>
  </si>
  <si>
    <t>Розвиток мережі центрів надання адміністративних послуг</t>
  </si>
  <si>
    <t>1217330</t>
  </si>
  <si>
    <t>7330</t>
  </si>
  <si>
    <t>Будівництво інших об'єктів комунальної власності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</si>
  <si>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</si>
  <si>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</si>
  <si>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</si>
  <si>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</si>
  <si>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</si>
  <si>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1217693</t>
  </si>
  <si>
    <t>7693</t>
  </si>
  <si>
    <t>Інші заходи, пов'язані з економічною діяльністю</t>
  </si>
  <si>
    <t>1218240</t>
  </si>
  <si>
    <t>1218340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</si>
  <si>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</si>
  <si>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</si>
  <si>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</si>
  <si>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</si>
  <si>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</si>
  <si>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7350</t>
  </si>
  <si>
    <t>Розроблення схем планування та забудови територій (містобудівної документації)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</si>
  <si>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</si>
  <si>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</si>
  <si>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</si>
  <si>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1700000</t>
  </si>
  <si>
    <t>Відділ  Державного архітектурно-будівельного контролю  виконавчого комітету Вараської міської ради</t>
  </si>
  <si>
    <t>1710000</t>
  </si>
  <si>
    <t>1710160</t>
  </si>
  <si>
    <t>3700000</t>
  </si>
  <si>
    <t>Фінансове управління виконавчого комітету Вараської міської ради</t>
  </si>
  <si>
    <t>3710000</t>
  </si>
  <si>
    <t>3710160</t>
  </si>
  <si>
    <t>3718500</t>
  </si>
  <si>
    <t>8500</t>
  </si>
  <si>
    <t>Нерозподілені трансферти з державного бюджету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</si>
  <si>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</si>
  <si>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</si>
  <si>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</si>
  <si>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</si>
  <si>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</si>
  <si>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</si>
  <si>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</si>
  <si>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</si>
  <si>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</si>
  <si>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5000000</t>
  </si>
  <si>
    <t>Вараська міська військова адміністрація Вараського району Рівненської області</t>
  </si>
  <si>
    <t>5010000</t>
  </si>
  <si>
    <t>5010160</t>
  </si>
  <si>
    <t>Х</t>
  </si>
  <si>
    <t xml:space="preserve">УСЬОГО </t>
  </si>
  <si>
    <t>Людмила МАРИНІНА</t>
  </si>
  <si>
    <t xml:space="preserve">Погоджено   </t>
  </si>
  <si>
    <t>перевірка               апарат</t>
  </si>
  <si>
    <t>галузь освіта</t>
  </si>
  <si>
    <t xml:space="preserve"> культура</t>
  </si>
  <si>
    <t>соцзахист</t>
  </si>
  <si>
    <t xml:space="preserve"> ф-ра</t>
  </si>
  <si>
    <t>Зміни до фінансування                                                                                                                                     бюджету Вараської міської територіальної громади на 2024 рік</t>
  </si>
  <si>
    <t xml:space="preserve">(грн)     </t>
  </si>
  <si>
    <t xml:space="preserve">Код </t>
  </si>
  <si>
    <t>Найменування згідно з Класифікацією фінансування бюджету</t>
  </si>
  <si>
    <t>УСЬОГО</t>
  </si>
  <si>
    <t>усього</t>
  </si>
  <si>
    <t>у тому числі  бюджет розвитку</t>
  </si>
  <si>
    <t>Фінансування 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</si>
  <si>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</si>
  <si>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</si>
  <si>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</si>
  <si>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</si>
  <si>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</si>
  <si>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</si>
  <si>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</si>
  <si>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</si>
  <si>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</si>
  <si>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</si>
  <si>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t>301200</t>
  </si>
  <si>
    <t>Погашено позик</t>
  </si>
  <si>
    <t>Загальне фінансування</t>
  </si>
  <si>
    <t>Фінансування  за типом боргового зобов'язання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</si>
  <si>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</si>
  <si>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</si>
  <si>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</si>
  <si>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</si>
  <si>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</si>
  <si>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</si>
  <si>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</si>
  <si>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</si>
  <si>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402000</t>
  </si>
  <si>
    <t>Погашення</t>
  </si>
  <si>
    <t>402200</t>
  </si>
  <si>
    <t>Зовнішні зобов'язання</t>
  </si>
  <si>
    <t>402202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</si>
  <si>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</si>
  <si>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</si>
  <si>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</si>
  <si>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</si>
  <si>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</si>
  <si>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</si>
  <si>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</si>
  <si>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Кошти, що передаються із загального фонду бюджету до бюджету розвитку (спеціального фонду)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</si>
  <si>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</si>
  <si>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</si>
  <si>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</si>
  <si>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№35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</si>
  <si>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</si>
  <si>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</si>
  <si>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Міська програма "Безпечна громада" на 2019-2023 роки</t>
  </si>
  <si>
    <t>Рішення міської ради від 03.04.2019 №1381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</si>
  <si>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</si>
  <si>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</si>
  <si>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>Програма «Громадський бюджет Вараської міської територіальної громади на 2021 – 2025 роки</t>
  </si>
  <si>
    <t>Рішення міської ради від 04.06.2021  №430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</si>
  <si>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</si>
  <si>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Рішення міської ради від 09.09.2022 №1598-РР-VIII</t>
  </si>
  <si>
    <t>Комплексна програма підтримки сім'ї, дітей та молоді на 2024-2026 роки</t>
  </si>
  <si>
    <t>Рішення міської ради від 25.10.2023 №2110-РР-VIII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</si>
  <si>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</si>
  <si>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</si>
  <si>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Комплексна програма "Розумна громада" на 2021-2024 роки</t>
  </si>
  <si>
    <t>Рішення міської ради від 15.12.2020 №61</t>
  </si>
  <si>
    <t>Програма економічного і соціального розвитку Вараської міської  територіальної громади на 2023 рік</t>
  </si>
  <si>
    <t>Рішення міської ради від 21.12.2022 №1780-PP-VIII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</si>
  <si>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</si>
  <si>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</si>
  <si>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Безпечна громада та профілактика правопорушень на 2024-2028 роки</t>
  </si>
  <si>
    <t>Рішення міської ради від 13.12.2023 №2195-РР-VIII</t>
  </si>
  <si>
    <t>Програма харчування учнів закладів загальної середньої освіти Вараської міської територіальної громади на 2023-2025 роки</t>
  </si>
  <si>
    <t>Рішення міської ради від 02.12.2022 №1714-РР-VIII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</si>
  <si>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</si>
  <si>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</si>
  <si>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Департамент соціального захисту та гідності  виконавчого комітету Вараської міської ради</t>
  </si>
  <si>
    <t xml:space="preserve">Комплексна програма "Здоров'я" на 2022-2025 роки </t>
  </si>
  <si>
    <t>Рішення міської ради від 26.11.2021 №1100</t>
  </si>
  <si>
    <t>Програма соціальної допомоги та підтримки мешканців на 2024-2026 роки</t>
  </si>
  <si>
    <t>Рішення міської ради від 25.10.2023 №2103-РР-VIII</t>
  </si>
  <si>
    <t>0813133</t>
  </si>
  <si>
    <t xml:space="preserve">Комплексна програма підтримки сім'ї, дітей та молоді Вараської міської територіальної громади на 2021-2025 роки </t>
  </si>
  <si>
    <t>Рішення міської ради від 15.12.2020 №29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</si>
  <si>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</si>
  <si>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 xml:space="preserve">Програма соціальної допомоги та підтримки мешканців Вараської міської територіальної громади на 2021-2023 роки </t>
  </si>
  <si>
    <t>Рішення міської ради від 15.12.2020 №37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</si>
  <si>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</si>
  <si>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</si>
  <si>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</si>
  <si>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</si>
  <si>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>Програма оздоровлення та відпочинку дітей Вараської міської територіальної громади на 2021-2025 роки</t>
  </si>
  <si>
    <t>Рішення міської ради від 15.12.2020 №30</t>
  </si>
  <si>
    <t>Програма розвитку культури та туризму на 2021-2025 роки</t>
  </si>
  <si>
    <t>Рішення міської ради від 15.12.2020 №39</t>
  </si>
  <si>
    <t>Рішення міської ради від 15.12.2020  №33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</si>
  <si>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</si>
  <si>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</si>
  <si>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 xml:space="preserve">Програма реалізації природоохоронних заходів на 2024-2026 роки </t>
  </si>
  <si>
    <t>Рішення міської ради від 25.10.2023 №2114-РР-VIII</t>
  </si>
  <si>
    <t>Програма реалізації питань будівництва, модернізації та поточних ремонтів на 2024 рік</t>
  </si>
  <si>
    <t>Рішення міської ради від 18.12.2023 №2203-РР-VIII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</si>
  <si>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</si>
  <si>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</si>
  <si>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</si>
  <si>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Рішення міської ради від 15.12.2020 №41</t>
  </si>
  <si>
    <t>Рішення міської ради від 15.12.2020  №41</t>
  </si>
  <si>
    <t>Програма забезпечення ефективного управління майном, що належить до комунальної власності Вараської міської територіальної громади, на 2022-2024 роки</t>
  </si>
  <si>
    <t>Рішення міської ради від 26.11.2021 №1152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</si>
  <si>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</si>
  <si>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Рішення міської ради від 15.12.2020 №34</t>
  </si>
  <si>
    <t>Програма розвитку та реалізації питань містобудування на 2024-2026 роки</t>
  </si>
  <si>
    <t>Рішення міської ради від 25.10.2023 №2108-РР-VIII</t>
  </si>
  <si>
    <t>1060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</si>
  <si>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</si>
  <si>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Програма надання пільгових довготермінових кредитів на будівництво і придбання житла на 2021- 2023 роки</t>
  </si>
  <si>
    <t>Рішення міської ради від 25.06.2021 №529</t>
  </si>
  <si>
    <t>Погоджено</t>
  </si>
  <si>
    <t>1218861</t>
  </si>
  <si>
    <t>8861</t>
  </si>
  <si>
    <t>Надання бюджетних позичок суб`єктам господарювання</t>
  </si>
  <si>
    <t>1218862</t>
  </si>
  <si>
    <t>8862</t>
  </si>
  <si>
    <t>Повернення бюджетних позичок, наданих суб`єктам господарювання</t>
  </si>
  <si>
    <t>0611291</t>
  </si>
  <si>
    <t>0611292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</si>
  <si>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</si>
  <si>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</si>
  <si>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</si>
  <si>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1292</t>
  </si>
  <si>
    <t>7322</t>
  </si>
  <si>
    <t>1210150</t>
  </si>
  <si>
    <t>Субвенція для ГУ  ДСНС  України у Рівненській області (6 ДПРЗ  ГУ ДСНС) на виконання заходів Комплексної програми розвитку цивільного захисту Вараської міської територіальної громади на 2021-2025 роки</t>
  </si>
  <si>
    <t xml:space="preserve">Начальник міської військової адміністрації </t>
  </si>
  <si>
    <t xml:space="preserve">                                             Додаток 4</t>
  </si>
  <si>
    <t>Найменування інвестиційного проекту</t>
  </si>
  <si>
    <t xml:space="preserve">Загальний період реалізації проекту, (рік початку і завершення) 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</si>
  <si>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</si>
  <si>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</si>
  <si>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</si>
  <si>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</t>
  </si>
  <si>
    <t>Будівництво контейнерних майданчиків збору твердих побутових відходів Вараської міської територіальної громади Вараського району Рівненської області</t>
  </si>
  <si>
    <t>Будівництво водопровідної мережі Собіщицького ліцею, за адресою: вул. Леоніда Коляди, 2, село Собіщиці, Вараського району, Рівненської області</t>
  </si>
  <si>
    <t xml:space="preserve">Будівництво водопровідної мережі Більськовільського ліцею, за адресою: вул. Шкільна, 14, с. Більська Воля, Вараського району, Рівненської області </t>
  </si>
  <si>
    <t xml:space="preserve">Реконструкція системи водовідведення (з влаштуванням локальних очисних споруд) Більськовільського ліцею, за адресою: вул. Шкільна, 14, с. Більська Воля, Вараського району, Рівненської області </t>
  </si>
  <si>
    <t>Будівництво протирадіаційного укриття дошкільного навчального закладу (ясла-садок) №6 за адресою: мікрорайону Перемоги, 20, місто Вараш, Вараського району, Рівненської області (в тому числі виготовлення проектної документації та експертиза)</t>
  </si>
  <si>
    <t>Будівництво системи відеоспостереження комунального некомерційного підприємства Вараської міської ради «Вараська багатопрофільна лікарня» за адресою: вулиця Енергетиків, 23, місто Вараш, Рівненської області </t>
  </si>
  <si>
    <t>Будівництво Мульчицької амбулаторії загальної практики сімейної медицини за адресою: вулиця Босиха, село Мульчиці, Вараського району, Рівненської області (виготовлення проектної документації з експертизою)</t>
  </si>
  <si>
    <t>Реконструкція мереж електропостачання зі встановленням дизель-генераторів Комунального некомерційного підприємства Вараської міської ради "Вараська багатопрофільна лікарня" за адресою: вулиця Енергетиків, 23, місто Вараш, Вараського району, Рівненської області</t>
  </si>
  <si>
    <t>Реконструкція громадського будинку з господарськими будівлями та спорудами БУДІВЛЯ ЛІКУВАЛЬНО-ПРОФІЛАКТИЧНОГО ТА ОЗДОРОВЧОГО ЗАКЛАДУ за адресою: м-н Перемоги, будинок 23/1, місто Вараш (виготовлення проектної документації в тому числі експертиза)</t>
  </si>
  <si>
    <t>Реконструкція приміщення(центру надання адміністративних послуг) департаменту соціального захисту та гідності виконавчого комітету Вараської міської ради за адресою: мікрорайон Будівельників,25/1 м.Вараш, Вараського району,Рівненської області (виготовлення проектної документації в тому числі експертиза)</t>
  </si>
  <si>
    <t>1216012</t>
  </si>
  <si>
    <t>6012</t>
  </si>
  <si>
    <t>Забезпечення діяльності з виробництва, транспортування, постачання теплової енергії</t>
  </si>
  <si>
    <t xml:space="preserve"> </t>
  </si>
  <si>
    <t xml:space="preserve">Погоджено                                                                              </t>
  </si>
  <si>
    <r>
      <t>Туристичний збір</t>
    </r>
    <r>
      <rPr>
        <sz val="14"/>
        <rFont val="Times New Roman"/>
        <family val="1"/>
        <charset val="204"/>
      </rPr>
      <t> </t>
    </r>
  </si>
  <si>
    <t>військової адміністрації</t>
  </si>
  <si>
    <t>до наказу начальника Вараської міської</t>
  </si>
  <si>
    <t>Додаток  1</t>
  </si>
  <si>
    <t xml:space="preserve">Субвенція Управлінню Служби Безпеки України в Рівненській області (програма мобілізаційної підготовки, мобілізації та оборонної роботи у Вараській міській територіальній громаді на 2022 – 2025 роки) </t>
  </si>
  <si>
    <t>208200</t>
  </si>
  <si>
    <t>На кінець періоду</t>
  </si>
  <si>
    <t>602200</t>
  </si>
  <si>
    <t>2023-2024</t>
  </si>
  <si>
    <t>Субвенція для квартирно-експлуатаційного відділу м.Рівне МОУ на проведення ремонтних робіт  по об'єкту "Капітальний ремонт нежитлових будівель Літери А-2, Б-2, В-2, військового містечка №80 за адресою м.Рівне, вул.Дубенська, 71а", що дасть можливість перебування/базування  військових РУ Сил ТРО "Захід" (військова частина А5509 Міністерства оборони України) (програма мобілізаційної підготовки, мобілізації та оборонної роботи у Вараській міській територіальній громаді на 2022 – 2025 роки)</t>
  </si>
  <si>
    <t>Районний бюджет  Вараського району Рівненської області</t>
  </si>
  <si>
    <t xml:space="preserve">Субвенція для Державної установи "Центр обслуговування підрозділів Національної поліції України" для Рівненського управління Департаменту внутрішньої безпеки Національної поліції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</si>
  <si>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Головного управління Державної податкової служби в Рівненській області для Вараської державної податкової інспекції (програма поліпшення сервісу обслуговування платників податків та забезпечення збільшення надходжень до бюджету Вараської міської територіальної громади на 2024 рік) </t>
  </si>
  <si>
    <t>Субвенція  Вараському районному бюджету на організаційне, інформаційно-аналітичне та матеріально-технічне забезпечення діяльності районної ради </t>
  </si>
  <si>
    <t>Субвенція  Вараському районному бюджету  на виконання заходів Програми виконання повноважень місцевими органами виконавчої влади щодо реалізації державної регіональної політики та впровадження реформ у Вараському районі на 2024 рік </t>
  </si>
  <si>
    <t>Субвенція  обласному бюджету для співфінансування об'єкту "Реконструкція будівлі навчального закладу з облаштування захисної споруди цивільного захисту (протирадіаційного укриття) за адресою: мкрн. Перемоги, буд. 8, м. Вараш, Вараський район, Рівненська область"</t>
  </si>
  <si>
    <t>Програма поліпшення сервісу обслуговування платників податків та забезпечення збільшення надходжень до бюджету Вараської міської територіальної громади на 2024 рік</t>
  </si>
  <si>
    <t xml:space="preserve">наказ начальника Вараської міської військової адміністрації від 10.07.2024 №129 </t>
  </si>
  <si>
    <t>Начальник відділу з питань фінансів та бухгалтерського обліку - головний бухгалтер</t>
  </si>
  <si>
    <t>Лілія ТУРИК</t>
  </si>
  <si>
    <t>Погоджено                    Начальник відділу з питань фінансів та бухгалтерського обліку - головний бухгалтер</t>
  </si>
  <si>
    <t xml:space="preserve">Начальник відділу з питань фінансів та бухгалтерського обліку - головний бухгалтер </t>
  </si>
  <si>
    <t xml:space="preserve">Погоджено                                                                                                                                                                                                                                                                                                                                                                        Начальник відділу з питань фінансів                                                                                           та бухгалтерського обліку - головний бухгалтер                                  Лілія ТУРИК                                                                                                                                              </t>
  </si>
  <si>
    <t>Начальник міської військової адміністрації                                  Людмила МАРИНІНА</t>
  </si>
  <si>
    <t xml:space="preserve">та бухгалтерського обліку - головний бухгалтер </t>
  </si>
  <si>
    <t xml:space="preserve">Начальник відділу з питань фінансів </t>
  </si>
  <si>
    <t xml:space="preserve">Лілія ТУРИК </t>
  </si>
  <si>
    <t>від 12 липня 2024 року № 142</t>
  </si>
  <si>
    <t xml:space="preserve">                                             від 12 липня 2024 року № 142</t>
  </si>
  <si>
    <t xml:space="preserve">Субвенція для ...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</si>
  <si>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...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</si>
  <si>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Субвенція для … Міністерства оборони України для 61 батальйону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</si>
  <si>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... Національної гвардії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</si>
  <si>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... 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</si>
  <si>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... 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</si>
  <si>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Субвенція для ...  Міністерства оборони України для 61 батальйону (програма мобілізаційної підготовки, мобілізації та оборонної роботи у Вараській міській територіальній громаді на 2022 – 2025 роки)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</si>
</sst>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8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i/>
      <sz val="10"/>
      <name val="Arial Cyr"/>
      <charset val="204"/>
    </font>
    <font>
      <i/>
      <sz val="14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Arial Cyr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sz val="10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rgb="FFC00000"/>
      <name val="Helv"/>
      <charset val="204"/>
    </font>
    <font>
      <sz val="20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i/>
      <sz val="14"/>
      <name val="Arial Cyr"/>
      <charset val="204"/>
    </font>
    <font>
      <i/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Arial Cyr"/>
      <charset val="204"/>
    </font>
    <font>
      <sz val="15"/>
      <color rgb="FFFF0000"/>
      <name val="Times New Roman"/>
      <family val="1"/>
      <charset val="204"/>
    </font>
    <font>
      <i/>
      <sz val="10"/>
      <color rgb="FFFF0000"/>
      <name val="Arial Cyr"/>
      <charset val="204"/>
    </font>
    <font>
      <i/>
      <sz val="13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u/>
      <sz val="16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 CYR"/>
      <charset val="204"/>
    </font>
    <font>
      <b/>
      <sz val="14"/>
      <name val="Times New Roman Cyr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</font>
    <font>
      <b/>
      <sz val="12"/>
      <color rgb="FFFF000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sz val="14"/>
      <color rgb="FFFF0000"/>
      <name val="Times New Roman"/>
      <family val="1"/>
    </font>
    <font>
      <sz val="11"/>
      <name val="Arial Cyr"/>
      <charset val="204"/>
    </font>
    <font>
      <i/>
      <sz val="11"/>
      <name val="Arial Cyr"/>
      <charset val="204"/>
    </font>
    <font>
      <b/>
      <sz val="14"/>
      <color rgb="FFFF0000"/>
      <name val="Times New Roman"/>
      <family val="1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name val="Times New Roman"/>
      <family val="1"/>
    </font>
    <font>
      <sz val="12"/>
      <name val="Times New Roman Cyr"/>
      <family val="1"/>
      <charset val="204"/>
    </font>
    <font>
      <sz val="14"/>
      <color rgb="FFFF0000"/>
      <name val="Times New Roman CYR"/>
      <charset val="204"/>
    </font>
    <font>
      <i/>
      <sz val="14"/>
      <color rgb="FFFF0000"/>
      <name val="Times New Roman CYR"/>
      <charset val="204"/>
    </font>
    <font>
      <i/>
      <sz val="14"/>
      <color rgb="FFFF000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color rgb="FFFF0000"/>
      <name val="Arial Cyr"/>
      <charset val="204"/>
    </font>
    <font>
      <b/>
      <sz val="13"/>
      <name val="Times New Roman Cyr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sz val="14"/>
      <name val="Helv"/>
      <charset val="204"/>
    </font>
    <font>
      <b/>
      <sz val="10"/>
      <name val="Helv"/>
      <charset val="204"/>
    </font>
    <font>
      <b/>
      <sz val="14"/>
      <name val="Helv"/>
      <charset val="204"/>
    </font>
    <font>
      <sz val="7"/>
      <name val="Times New Roman"/>
      <family val="1"/>
      <charset val="204"/>
    </font>
    <font>
      <sz val="14"/>
      <color rgb="FFFF0000"/>
      <name val="Arial Cyr"/>
      <charset val="204"/>
    </font>
    <font>
      <sz val="14"/>
      <color rgb="FFFF0000"/>
      <name val="Helv"/>
      <charset val="204"/>
    </font>
    <font>
      <b/>
      <sz val="14"/>
      <color rgb="FFFF0000"/>
      <name val="Times New Roman Cyr"/>
      <family val="1"/>
      <charset val="204"/>
    </font>
    <font>
      <b/>
      <sz val="14"/>
      <color rgb="FFFF0000"/>
      <name val="Arial Cyr"/>
      <charset val="204"/>
    </font>
    <font>
      <sz val="12"/>
      <color rgb="FFFF0000"/>
      <name val="Helv"/>
      <charset val="204"/>
    </font>
    <font>
      <sz val="14"/>
      <color indexed="10"/>
      <name val="Times New Roman"/>
      <family val="1"/>
    </font>
    <font>
      <sz val="12"/>
      <name val="Arial Cyr"/>
      <family val="2"/>
      <charset val="204"/>
    </font>
    <font>
      <b/>
      <i/>
      <sz val="14"/>
      <name val="Times New Roman"/>
      <family val="1"/>
    </font>
    <font>
      <sz val="10"/>
      <color rgb="FF000000"/>
      <name val="Calibri"/>
      <family val="2"/>
      <charset val="204"/>
      <scheme val="minor"/>
    </font>
    <font>
      <b/>
      <sz val="14"/>
      <color rgb="FFFF0000"/>
      <name val="Times New Roman Cyr"/>
      <charset val="204"/>
    </font>
    <font>
      <b/>
      <sz val="12"/>
      <color rgb="FFFF0000"/>
      <name val="Helv"/>
      <charset val="204"/>
    </font>
    <font>
      <i/>
      <sz val="12"/>
      <name val="Helv"/>
      <charset val="204"/>
    </font>
    <font>
      <i/>
      <sz val="10"/>
      <name val="Times New Roman"/>
      <family val="1"/>
      <charset val="204"/>
    </font>
    <font>
      <i/>
      <sz val="12"/>
      <name val="Arial Cyr"/>
      <family val="2"/>
      <charset val="204"/>
    </font>
    <font>
      <sz val="14"/>
      <name val="Arial Cyr"/>
      <family val="2"/>
      <charset val="204"/>
    </font>
    <font>
      <sz val="13"/>
      <name val="Times New Roman"/>
      <family val="1"/>
    </font>
    <font>
      <sz val="14"/>
      <color rgb="FFFF0000"/>
      <name val="Arial Cyr"/>
      <family val="2"/>
      <charset val="204"/>
    </font>
    <font>
      <i/>
      <sz val="12"/>
      <color rgb="FFFF0000"/>
      <name val="Arial Cyr"/>
      <family val="2"/>
      <charset val="204"/>
    </font>
    <font>
      <sz val="14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6"/>
      <name val="Times New Roman CYR"/>
      <family val="1"/>
      <charset val="204"/>
    </font>
    <font>
      <sz val="16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Helv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7"/>
      <color indexed="8"/>
      <name val="Times New Roman"/>
      <family val="1"/>
      <charset val="204"/>
    </font>
    <font>
      <sz val="17"/>
      <name val="Arial Cyr"/>
      <charset val="204"/>
    </font>
    <font>
      <sz val="17"/>
      <name val="Helv"/>
      <charset val="204"/>
    </font>
    <font>
      <sz val="18"/>
      <name val="Arial"/>
      <family val="2"/>
      <charset val="204"/>
    </font>
    <font>
      <sz val="18"/>
      <color rgb="FFFF0000"/>
      <name val="Helv"/>
      <charset val="204"/>
    </font>
    <font>
      <sz val="18"/>
      <name val="Helv"/>
      <charset val="204"/>
    </font>
    <font>
      <sz val="18"/>
      <color indexed="1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indexed="64"/>
      </bottom>
      <diagonal/>
    </border>
  </borders>
  <cellStyleXfs count="31">
    <xf numFmtId="0" fontId="0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3" fillId="0" borderId="0"/>
    <xf numFmtId="0" fontId="9" fillId="0" borderId="0"/>
    <xf numFmtId="0" fontId="3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86" fillId="0" borderId="0"/>
    <xf numFmtId="0" fontId="2" fillId="0" borderId="0"/>
    <xf numFmtId="0" fontId="1" fillId="0" borderId="0"/>
    <xf numFmtId="0" fontId="120" fillId="0" borderId="0"/>
  </cellStyleXfs>
  <cellXfs count="802">
    <xf numFmtId="0" fontId="0" fillId="0" borderId="0" xfId="0"/>
    <xf numFmtId="0" fontId="4" fillId="0" borderId="0" xfId="0" applyFont="1"/>
    <xf numFmtId="0" fontId="6" fillId="0" borderId="0" xfId="0" applyFont="1"/>
    <xf numFmtId="0" fontId="17" fillId="0" borderId="0" xfId="0" applyFont="1"/>
    <xf numFmtId="0" fontId="18" fillId="0" borderId="0" xfId="0" applyFont="1"/>
    <xf numFmtId="3" fontId="12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28" fillId="0" borderId="0" xfId="0" applyFont="1" applyAlignment="1">
      <alignment horizont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3" fontId="4" fillId="0" borderId="0" xfId="0" applyNumberFormat="1" applyFont="1"/>
    <xf numFmtId="3" fontId="36" fillId="0" borderId="0" xfId="0" applyNumberFormat="1" applyFont="1"/>
    <xf numFmtId="0" fontId="36" fillId="0" borderId="0" xfId="0" applyFont="1"/>
    <xf numFmtId="0" fontId="37" fillId="0" borderId="0" xfId="0" applyFont="1"/>
    <xf numFmtId="0" fontId="4" fillId="0" borderId="0" xfId="0" applyFont="1" applyAlignment="1">
      <alignment wrapText="1"/>
    </xf>
    <xf numFmtId="3" fontId="38" fillId="0" borderId="0" xfId="0" applyNumberFormat="1" applyFont="1" applyAlignment="1">
      <alignment horizontal="justify" wrapText="1"/>
    </xf>
    <xf numFmtId="0" fontId="11" fillId="0" borderId="0" xfId="0" applyFont="1" applyAlignment="1">
      <alignment horizontal="left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justify" wrapText="1"/>
    </xf>
    <xf numFmtId="3" fontId="40" fillId="0" borderId="0" xfId="0" applyNumberFormat="1" applyFont="1" applyAlignment="1">
      <alignment horizontal="right" wrapText="1"/>
    </xf>
    <xf numFmtId="3" fontId="41" fillId="0" borderId="0" xfId="0" applyNumberFormat="1" applyFont="1" applyAlignment="1">
      <alignment horizontal="right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vertical="center" wrapText="1"/>
    </xf>
    <xf numFmtId="164" fontId="42" fillId="0" borderId="0" xfId="0" applyNumberFormat="1" applyFont="1" applyAlignment="1">
      <alignment horizontal="right" wrapText="1"/>
    </xf>
    <xf numFmtId="0" fontId="42" fillId="0" borderId="0" xfId="0" applyFont="1" applyAlignment="1">
      <alignment horizontal="center" vertical="top" wrapText="1"/>
    </xf>
    <xf numFmtId="49" fontId="41" fillId="0" borderId="0" xfId="0" applyNumberFormat="1" applyFont="1" applyAlignment="1" applyProtection="1">
      <alignment wrapText="1"/>
      <protection locked="0"/>
    </xf>
    <xf numFmtId="164" fontId="41" fillId="0" borderId="0" xfId="0" applyNumberFormat="1" applyFont="1" applyAlignment="1">
      <alignment horizontal="right" wrapText="1"/>
    </xf>
    <xf numFmtId="0" fontId="43" fillId="0" borderId="0" xfId="0" applyFont="1"/>
    <xf numFmtId="0" fontId="42" fillId="0" borderId="0" xfId="0" applyFont="1" applyAlignment="1">
      <alignment vertical="top" wrapText="1"/>
    </xf>
    <xf numFmtId="0" fontId="44" fillId="0" borderId="0" xfId="0" applyFont="1" applyAlignment="1">
      <alignment horizontal="left"/>
    </xf>
    <xf numFmtId="0" fontId="28" fillId="0" borderId="0" xfId="0" applyFont="1"/>
    <xf numFmtId="3" fontId="18" fillId="0" borderId="0" xfId="0" applyNumberFormat="1" applyFont="1"/>
    <xf numFmtId="0" fontId="3" fillId="0" borderId="0" xfId="0" applyFont="1" applyAlignment="1">
      <alignment horizontal="left"/>
    </xf>
    <xf numFmtId="0" fontId="45" fillId="0" borderId="18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right"/>
    </xf>
    <xf numFmtId="3" fontId="6" fillId="0" borderId="19" xfId="0" applyNumberFormat="1" applyFont="1" applyBorder="1"/>
    <xf numFmtId="0" fontId="27" fillId="0" borderId="24" xfId="0" applyFont="1" applyBorder="1" applyAlignment="1">
      <alignment horizontal="right"/>
    </xf>
    <xf numFmtId="0" fontId="32" fillId="0" borderId="24" xfId="0" applyFont="1" applyBorder="1" applyAlignment="1">
      <alignment horizontal="right"/>
    </xf>
    <xf numFmtId="49" fontId="20" fillId="0" borderId="30" xfId="0" applyNumberFormat="1" applyFont="1" applyBorder="1" applyAlignment="1">
      <alignment wrapText="1"/>
    </xf>
    <xf numFmtId="0" fontId="17" fillId="0" borderId="29" xfId="0" applyFont="1" applyBorder="1" applyAlignment="1">
      <alignment wrapText="1"/>
    </xf>
    <xf numFmtId="0" fontId="28" fillId="0" borderId="18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9" fontId="27" fillId="0" borderId="37" xfId="0" applyNumberFormat="1" applyFont="1" applyBorder="1" applyAlignment="1">
      <alignment horizontal="center"/>
    </xf>
    <xf numFmtId="49" fontId="27" fillId="0" borderId="17" xfId="0" applyNumberFormat="1" applyFont="1" applyBorder="1" applyAlignment="1">
      <alignment horizontal="center"/>
    </xf>
    <xf numFmtId="49" fontId="6" fillId="2" borderId="17" xfId="0" applyNumberFormat="1" applyFont="1" applyFill="1" applyBorder="1" applyAlignment="1">
      <alignment horizontal="left" wrapText="1"/>
    </xf>
    <xf numFmtId="3" fontId="27" fillId="0" borderId="38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6" fillId="0" borderId="17" xfId="0" applyFont="1" applyBorder="1"/>
    <xf numFmtId="3" fontId="48" fillId="0" borderId="40" xfId="0" applyNumberFormat="1" applyFont="1" applyBorder="1" applyAlignment="1">
      <alignment horizontal="center"/>
    </xf>
    <xf numFmtId="49" fontId="16" fillId="0" borderId="39" xfId="0" applyNumberFormat="1" applyFont="1" applyBorder="1" applyAlignment="1">
      <alignment horizontal="center" wrapText="1"/>
    </xf>
    <xf numFmtId="0" fontId="47" fillId="0" borderId="21" xfId="0" applyFont="1" applyBorder="1" applyAlignment="1">
      <alignment horizontal="center" wrapText="1"/>
    </xf>
    <xf numFmtId="0" fontId="6" fillId="3" borderId="37" xfId="24" applyFont="1" applyFill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6" fillId="3" borderId="17" xfId="24" applyFont="1" applyFill="1" applyBorder="1" applyAlignment="1">
      <alignment horizontal="left" wrapText="1"/>
    </xf>
    <xf numFmtId="3" fontId="48" fillId="0" borderId="38" xfId="0" applyNumberFormat="1" applyFont="1" applyBorder="1" applyAlignment="1">
      <alignment horizontal="center"/>
    </xf>
    <xf numFmtId="3" fontId="48" fillId="0" borderId="42" xfId="0" applyNumberFormat="1" applyFont="1" applyBorder="1" applyAlignment="1">
      <alignment horizontal="center"/>
    </xf>
    <xf numFmtId="0" fontId="51" fillId="0" borderId="43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1" xfId="0" applyFont="1" applyBorder="1" applyAlignment="1">
      <alignment horizontal="left"/>
    </xf>
    <xf numFmtId="3" fontId="20" fillId="0" borderId="45" xfId="0" applyNumberFormat="1" applyFont="1" applyBorder="1" applyAlignment="1">
      <alignment horizontal="right" vertical="center"/>
    </xf>
    <xf numFmtId="0" fontId="32" fillId="0" borderId="43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51" fillId="0" borderId="43" xfId="0" applyFont="1" applyBorder="1" applyAlignment="1">
      <alignment horizontal="left"/>
    </xf>
    <xf numFmtId="49" fontId="6" fillId="0" borderId="43" xfId="0" applyNumberFormat="1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wrapText="1"/>
    </xf>
    <xf numFmtId="0" fontId="27" fillId="0" borderId="43" xfId="0" applyFont="1" applyBorder="1" applyAlignment="1">
      <alignment horizontal="center"/>
    </xf>
    <xf numFmtId="49" fontId="27" fillId="0" borderId="46" xfId="0" applyNumberFormat="1" applyFont="1" applyBorder="1" applyAlignment="1">
      <alignment horizontal="center"/>
    </xf>
    <xf numFmtId="3" fontId="24" fillId="0" borderId="45" xfId="0" applyNumberFormat="1" applyFont="1" applyBorder="1"/>
    <xf numFmtId="0" fontId="6" fillId="0" borderId="46" xfId="0" applyFont="1" applyBorder="1" applyAlignment="1">
      <alignment horizontal="left"/>
    </xf>
    <xf numFmtId="49" fontId="6" fillId="2" borderId="46" xfId="0" applyNumberFormat="1" applyFont="1" applyFill="1" applyBorder="1" applyAlignment="1">
      <alignment horizontal="left" wrapText="1"/>
    </xf>
    <xf numFmtId="3" fontId="6" fillId="0" borderId="44" xfId="0" applyNumberFormat="1" applyFont="1" applyBorder="1" applyAlignment="1">
      <alignment horizontal="right"/>
    </xf>
    <xf numFmtId="49" fontId="24" fillId="0" borderId="22" xfId="0" applyNumberFormat="1" applyFont="1" applyBorder="1" applyAlignment="1">
      <alignment horizontal="left" wrapText="1"/>
    </xf>
    <xf numFmtId="3" fontId="53" fillId="0" borderId="44" xfId="0" applyNumberFormat="1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3" fontId="8" fillId="0" borderId="44" xfId="0" applyNumberFormat="1" applyFont="1" applyBorder="1" applyAlignment="1">
      <alignment horizontal="right"/>
    </xf>
    <xf numFmtId="0" fontId="6" fillId="0" borderId="46" xfId="0" applyFont="1" applyBorder="1"/>
    <xf numFmtId="0" fontId="28" fillId="0" borderId="47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6" fillId="0" borderId="28" xfId="0" applyFont="1" applyBorder="1"/>
    <xf numFmtId="3" fontId="6" fillId="0" borderId="33" xfId="0" applyNumberFormat="1" applyFont="1" applyBorder="1" applyAlignment="1">
      <alignment horizontal="right"/>
    </xf>
    <xf numFmtId="0" fontId="6" fillId="0" borderId="43" xfId="0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0" xfId="0" applyFont="1" applyBorder="1"/>
    <xf numFmtId="0" fontId="11" fillId="0" borderId="29" xfId="0" applyFont="1" applyBorder="1"/>
    <xf numFmtId="3" fontId="6" fillId="0" borderId="44" xfId="0" applyNumberFormat="1" applyFont="1" applyBorder="1"/>
    <xf numFmtId="4" fontId="6" fillId="0" borderId="19" xfId="0" applyNumberFormat="1" applyFont="1" applyBorder="1"/>
    <xf numFmtId="4" fontId="6" fillId="0" borderId="44" xfId="0" applyNumberFormat="1" applyFont="1" applyBorder="1"/>
    <xf numFmtId="4" fontId="20" fillId="0" borderId="19" xfId="0" applyNumberFormat="1" applyFont="1" applyBorder="1"/>
    <xf numFmtId="0" fontId="27" fillId="0" borderId="43" xfId="0" applyFont="1" applyBorder="1" applyAlignment="1">
      <alignment horizontal="right"/>
    </xf>
    <xf numFmtId="4" fontId="8" fillId="0" borderId="44" xfId="0" applyNumberFormat="1" applyFont="1" applyBorder="1" applyAlignment="1">
      <alignment horizontal="right"/>
    </xf>
    <xf numFmtId="4" fontId="54" fillId="0" borderId="33" xfId="0" applyNumberFormat="1" applyFont="1" applyBorder="1"/>
    <xf numFmtId="4" fontId="8" fillId="0" borderId="19" xfId="0" applyNumberFormat="1" applyFont="1" applyBorder="1"/>
    <xf numFmtId="0" fontId="55" fillId="0" borderId="24" xfId="0" applyFont="1" applyBorder="1" applyAlignment="1">
      <alignment horizontal="right"/>
    </xf>
    <xf numFmtId="3" fontId="56" fillId="0" borderId="45" xfId="0" applyNumberFormat="1" applyFont="1" applyBorder="1" applyAlignment="1">
      <alignment horizontal="right"/>
    </xf>
    <xf numFmtId="3" fontId="57" fillId="0" borderId="45" xfId="0" applyNumberFormat="1" applyFont="1" applyBorder="1" applyAlignment="1">
      <alignment horizontal="right"/>
    </xf>
    <xf numFmtId="3" fontId="56" fillId="0" borderId="45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58" fillId="0" borderId="0" xfId="0" applyFont="1"/>
    <xf numFmtId="49" fontId="3" fillId="0" borderId="0" xfId="0" applyNumberFormat="1" applyFont="1"/>
    <xf numFmtId="49" fontId="0" fillId="0" borderId="0" xfId="0" applyNumberFormat="1" applyAlignment="1" applyProtection="1">
      <alignment vertical="top"/>
      <protection locked="0"/>
    </xf>
    <xf numFmtId="0" fontId="59" fillId="0" borderId="0" xfId="0" applyFont="1"/>
    <xf numFmtId="0" fontId="60" fillId="0" borderId="0" xfId="0" applyFont="1"/>
    <xf numFmtId="0" fontId="61" fillId="0" borderId="0" xfId="0" applyFont="1"/>
    <xf numFmtId="49" fontId="0" fillId="0" borderId="0" xfId="0" applyNumberFormat="1" applyAlignment="1" applyProtection="1">
      <alignment horizontal="center" vertical="top"/>
      <protection locked="0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right"/>
    </xf>
    <xf numFmtId="0" fontId="6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65" fillId="0" borderId="1" xfId="0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49" fontId="66" fillId="4" borderId="1" xfId="0" applyNumberFormat="1" applyFont="1" applyFill="1" applyBorder="1" applyAlignment="1">
      <alignment horizontal="center" wrapText="1"/>
    </xf>
    <xf numFmtId="49" fontId="66" fillId="4" borderId="1" xfId="26" applyNumberFormat="1" applyFont="1" applyFill="1" applyBorder="1" applyAlignment="1" applyProtection="1">
      <alignment horizontal="left" wrapText="1"/>
      <protection locked="0"/>
    </xf>
    <xf numFmtId="3" fontId="69" fillId="0" borderId="0" xfId="0" applyNumberFormat="1" applyFont="1"/>
    <xf numFmtId="0" fontId="69" fillId="0" borderId="0" xfId="0" applyFont="1"/>
    <xf numFmtId="49" fontId="70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Border="1" applyAlignment="1">
      <alignment horizontal="center" wrapText="1"/>
    </xf>
    <xf numFmtId="3" fontId="71" fillId="0" borderId="1" xfId="0" applyNumberFormat="1" applyFont="1" applyBorder="1" applyAlignment="1">
      <alignment horizontal="center" wrapText="1"/>
    </xf>
    <xf numFmtId="3" fontId="66" fillId="0" borderId="1" xfId="0" applyNumberFormat="1" applyFont="1" applyBorder="1" applyAlignment="1">
      <alignment horizontal="center" wrapText="1"/>
    </xf>
    <xf numFmtId="3" fontId="72" fillId="0" borderId="1" xfId="0" applyNumberFormat="1" applyFont="1" applyBorder="1" applyAlignment="1">
      <alignment horizontal="center" wrapText="1"/>
    </xf>
    <xf numFmtId="3" fontId="70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0" fontId="73" fillId="0" borderId="0" xfId="0" applyFont="1"/>
    <xf numFmtId="49" fontId="71" fillId="0" borderId="1" xfId="0" applyNumberFormat="1" applyFont="1" applyBorder="1" applyAlignment="1">
      <alignment horizontal="center" wrapText="1"/>
    </xf>
    <xf numFmtId="49" fontId="70" fillId="0" borderId="1" xfId="0" applyNumberFormat="1" applyFont="1" applyBorder="1" applyAlignment="1" applyProtection="1">
      <alignment horizontal="left" wrapText="1"/>
      <protection locked="0"/>
    </xf>
    <xf numFmtId="3" fontId="74" fillId="0" borderId="1" xfId="0" applyNumberFormat="1" applyFont="1" applyBorder="1" applyAlignment="1">
      <alignment horizontal="center" wrapText="1"/>
    </xf>
    <xf numFmtId="0" fontId="75" fillId="0" borderId="0" xfId="0" applyFont="1"/>
    <xf numFmtId="49" fontId="72" fillId="0" borderId="1" xfId="0" applyNumberFormat="1" applyFont="1" applyBorder="1" applyAlignment="1">
      <alignment horizontal="center" wrapText="1"/>
    </xf>
    <xf numFmtId="49" fontId="72" fillId="2" borderId="1" xfId="0" applyNumberFormat="1" applyFont="1" applyFill="1" applyBorder="1" applyAlignment="1">
      <alignment horizontal="center" wrapText="1"/>
    </xf>
    <xf numFmtId="49" fontId="72" fillId="2" borderId="1" xfId="0" applyNumberFormat="1" applyFont="1" applyFill="1" applyBorder="1" applyAlignment="1">
      <alignment horizontal="left" wrapText="1"/>
    </xf>
    <xf numFmtId="3" fontId="6" fillId="0" borderId="1" xfId="0" applyNumberFormat="1" applyFont="1" applyBorder="1" applyAlignment="1" applyProtection="1">
      <alignment horizontal="center"/>
      <protection locked="0"/>
    </xf>
    <xf numFmtId="49" fontId="66" fillId="4" borderId="1" xfId="0" applyNumberFormat="1" applyFont="1" applyFill="1" applyBorder="1" applyAlignment="1" applyProtection="1">
      <alignment horizontal="left" wrapText="1"/>
      <protection locked="0"/>
    </xf>
    <xf numFmtId="3" fontId="76" fillId="4" borderId="1" xfId="0" applyNumberFormat="1" applyFont="1" applyFill="1" applyBorder="1" applyAlignment="1">
      <alignment horizontal="center" wrapText="1"/>
    </xf>
    <xf numFmtId="3" fontId="20" fillId="0" borderId="1" xfId="0" applyNumberFormat="1" applyFont="1" applyBorder="1" applyAlignment="1">
      <alignment horizontal="center" wrapText="1"/>
    </xf>
    <xf numFmtId="3" fontId="77" fillId="0" borderId="1" xfId="0" applyNumberFormat="1" applyFont="1" applyBorder="1" applyAlignment="1">
      <alignment horizontal="center" wrapText="1"/>
    </xf>
    <xf numFmtId="3" fontId="78" fillId="0" borderId="1" xfId="0" applyNumberFormat="1" applyFont="1" applyBorder="1" applyAlignment="1">
      <alignment horizontal="center" wrapText="1"/>
    </xf>
    <xf numFmtId="49" fontId="70" fillId="0" borderId="5" xfId="0" applyNumberFormat="1" applyFont="1" applyBorder="1" applyAlignment="1">
      <alignment horizontal="center" wrapText="1"/>
    </xf>
    <xf numFmtId="0" fontId="79" fillId="0" borderId="0" xfId="0" applyFont="1"/>
    <xf numFmtId="0" fontId="79" fillId="5" borderId="0" xfId="0" applyFont="1" applyFill="1"/>
    <xf numFmtId="49" fontId="72" fillId="0" borderId="1" xfId="0" applyNumberFormat="1" applyFont="1" applyBorder="1" applyAlignment="1" applyProtection="1">
      <alignment horizontal="left" wrapText="1"/>
      <protection locked="0"/>
    </xf>
    <xf numFmtId="0" fontId="80" fillId="0" borderId="0" xfId="0" applyFont="1"/>
    <xf numFmtId="3" fontId="81" fillId="0" borderId="1" xfId="0" applyNumberFormat="1" applyFont="1" applyBorder="1" applyAlignment="1">
      <alignment horizontal="center" wrapText="1"/>
    </xf>
    <xf numFmtId="49" fontId="74" fillId="0" borderId="1" xfId="0" applyNumberFormat="1" applyFont="1" applyBorder="1" applyAlignment="1">
      <alignment horizontal="center" wrapText="1"/>
    </xf>
    <xf numFmtId="49" fontId="74" fillId="0" borderId="5" xfId="0" applyNumberFormat="1" applyFont="1" applyBorder="1" applyAlignment="1">
      <alignment horizontal="center" wrapText="1"/>
    </xf>
    <xf numFmtId="49" fontId="82" fillId="0" borderId="1" xfId="0" applyNumberFormat="1" applyFont="1" applyBorder="1" applyAlignment="1" applyProtection="1">
      <alignment horizontal="left" wrapText="1"/>
      <protection locked="0"/>
    </xf>
    <xf numFmtId="3" fontId="24" fillId="0" borderId="1" xfId="0" applyNumberFormat="1" applyFont="1" applyBorder="1" applyAlignment="1">
      <alignment horizontal="center" wrapText="1"/>
    </xf>
    <xf numFmtId="3" fontId="83" fillId="0" borderId="1" xfId="0" applyNumberFormat="1" applyFont="1" applyBorder="1" applyAlignment="1">
      <alignment horizontal="center" wrapText="1"/>
    </xf>
    <xf numFmtId="3" fontId="84" fillId="0" borderId="1" xfId="0" applyNumberFormat="1" applyFont="1" applyBorder="1" applyAlignment="1">
      <alignment horizontal="center" wrapText="1"/>
    </xf>
    <xf numFmtId="0" fontId="23" fillId="0" borderId="0" xfId="0" applyFont="1"/>
    <xf numFmtId="0" fontId="6" fillId="0" borderId="0" xfId="0" applyFont="1" applyAlignment="1">
      <alignment wrapText="1"/>
    </xf>
    <xf numFmtId="49" fontId="71" fillId="0" borderId="5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70" fillId="0" borderId="4" xfId="0" applyNumberFormat="1" applyFont="1" applyBorder="1" applyAlignment="1">
      <alignment horizontal="center" wrapText="1"/>
    </xf>
    <xf numFmtId="49" fontId="70" fillId="0" borderId="60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/>
    </xf>
    <xf numFmtId="3" fontId="8" fillId="4" borderId="1" xfId="0" applyNumberFormat="1" applyFont="1" applyFill="1" applyBorder="1" applyAlignment="1">
      <alignment horizontal="center" wrapText="1"/>
    </xf>
    <xf numFmtId="3" fontId="85" fillId="4" borderId="1" xfId="0" applyNumberFormat="1" applyFont="1" applyFill="1" applyBorder="1" applyAlignment="1">
      <alignment horizontal="center" wrapText="1"/>
    </xf>
    <xf numFmtId="0" fontId="86" fillId="0" borderId="0" xfId="0" applyFont="1"/>
    <xf numFmtId="49" fontId="72" fillId="0" borderId="1" xfId="0" applyNumberFormat="1" applyFont="1" applyBorder="1" applyAlignment="1">
      <alignment horizontal="left" wrapText="1"/>
    </xf>
    <xf numFmtId="3" fontId="87" fillId="0" borderId="1" xfId="0" applyNumberFormat="1" applyFont="1" applyBorder="1" applyAlignment="1">
      <alignment horizontal="center" wrapText="1"/>
    </xf>
    <xf numFmtId="49" fontId="82" fillId="0" borderId="1" xfId="0" applyNumberFormat="1" applyFont="1" applyBorder="1" applyAlignment="1">
      <alignment horizontal="left" wrapText="1"/>
    </xf>
    <xf numFmtId="3" fontId="88" fillId="0" borderId="1" xfId="0" applyNumberFormat="1" applyFont="1" applyBorder="1" applyAlignment="1">
      <alignment horizontal="center" wrapText="1"/>
    </xf>
    <xf numFmtId="3" fontId="89" fillId="0" borderId="1" xfId="0" applyNumberFormat="1" applyFont="1" applyBorder="1" applyAlignment="1">
      <alignment horizontal="center" wrapText="1"/>
    </xf>
    <xf numFmtId="0" fontId="90" fillId="0" borderId="0" xfId="0" applyFont="1"/>
    <xf numFmtId="0" fontId="86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3" fontId="78" fillId="0" borderId="3" xfId="0" applyNumberFormat="1" applyFont="1" applyBorder="1" applyAlignment="1">
      <alignment horizontal="center" wrapText="1"/>
    </xf>
    <xf numFmtId="3" fontId="77" fillId="0" borderId="3" xfId="0" applyNumberFormat="1" applyFont="1" applyBorder="1" applyAlignment="1">
      <alignment horizontal="center" wrapText="1"/>
    </xf>
    <xf numFmtId="3" fontId="77" fillId="0" borderId="4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3" fontId="20" fillId="0" borderId="3" xfId="0" applyNumberFormat="1" applyFont="1" applyBorder="1" applyAlignment="1">
      <alignment horizontal="center" wrapText="1"/>
    </xf>
    <xf numFmtId="3" fontId="87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6" fillId="0" borderId="0" xfId="0" applyFont="1" applyAlignment="1">
      <alignment horizontal="left"/>
    </xf>
    <xf numFmtId="3" fontId="78" fillId="0" borderId="1" xfId="0" applyNumberFormat="1" applyFont="1" applyBorder="1" applyAlignment="1" applyProtection="1">
      <alignment horizontal="center" wrapText="1"/>
      <protection locked="0"/>
    </xf>
    <xf numFmtId="49" fontId="6" fillId="0" borderId="3" xfId="0" applyNumberFormat="1" applyFont="1" applyBorder="1" applyAlignment="1">
      <alignment horizontal="center"/>
    </xf>
    <xf numFmtId="49" fontId="70" fillId="0" borderId="3" xfId="0" applyNumberFormat="1" applyFont="1" applyBorder="1" applyAlignment="1">
      <alignment horizontal="center" wrapText="1"/>
    </xf>
    <xf numFmtId="0" fontId="69" fillId="0" borderId="61" xfId="0" applyFont="1" applyBorder="1"/>
    <xf numFmtId="0" fontId="69" fillId="0" borderId="62" xfId="0" applyFont="1" applyBorder="1"/>
    <xf numFmtId="0" fontId="69" fillId="0" borderId="3" xfId="0" applyFont="1" applyBorder="1"/>
    <xf numFmtId="0" fontId="69" fillId="0" borderId="1" xfId="0" applyFont="1" applyBorder="1"/>
    <xf numFmtId="49" fontId="68" fillId="4" borderId="1" xfId="0" applyNumberFormat="1" applyFont="1" applyFill="1" applyBorder="1" applyAlignment="1" applyProtection="1">
      <alignment horizontal="left" wrapText="1"/>
      <protection locked="0"/>
    </xf>
    <xf numFmtId="49" fontId="71" fillId="0" borderId="1" xfId="0" applyNumberFormat="1" applyFont="1" applyBorder="1" applyAlignment="1">
      <alignment horizontal="left" wrapText="1"/>
    </xf>
    <xf numFmtId="49" fontId="72" fillId="0" borderId="5" xfId="0" applyNumberFormat="1" applyFont="1" applyBorder="1" applyAlignment="1">
      <alignment horizontal="center" wrapText="1"/>
    </xf>
    <xf numFmtId="3" fontId="20" fillId="0" borderId="1" xfId="0" applyNumberFormat="1" applyFont="1" applyBorder="1" applyAlignment="1" applyProtection="1">
      <alignment horizontal="center" wrapText="1"/>
      <protection locked="0"/>
    </xf>
    <xf numFmtId="4" fontId="20" fillId="0" borderId="1" xfId="0" applyNumberFormat="1" applyFont="1" applyBorder="1" applyAlignment="1">
      <alignment horizontal="center" wrapText="1"/>
    </xf>
    <xf numFmtId="49" fontId="66" fillId="4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6" fillId="0" borderId="4" xfId="0" applyNumberFormat="1" applyFont="1" applyBorder="1" applyAlignment="1">
      <alignment horizontal="left" wrapText="1"/>
    </xf>
    <xf numFmtId="0" fontId="91" fillId="0" borderId="0" xfId="0" applyFont="1"/>
    <xf numFmtId="49" fontId="77" fillId="0" borderId="1" xfId="0" applyNumberFormat="1" applyFont="1" applyBorder="1" applyAlignment="1">
      <alignment horizontal="center" wrapText="1"/>
    </xf>
    <xf numFmtId="49" fontId="77" fillId="0" borderId="5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 wrapText="1"/>
    </xf>
    <xf numFmtId="49" fontId="77" fillId="0" borderId="1" xfId="0" applyNumberFormat="1" applyFont="1" applyBorder="1" applyAlignment="1" applyProtection="1">
      <alignment horizontal="left" wrapText="1"/>
      <protection locked="0"/>
    </xf>
    <xf numFmtId="49" fontId="20" fillId="0" borderId="1" xfId="0" applyNumberFormat="1" applyFont="1" applyBorder="1" applyAlignment="1">
      <alignment horizontal="left" wrapText="1"/>
    </xf>
    <xf numFmtId="3" fontId="20" fillId="0" borderId="4" xfId="0" applyNumberFormat="1" applyFont="1" applyBorder="1" applyAlignment="1">
      <alignment horizontal="center" wrapText="1"/>
    </xf>
    <xf numFmtId="3" fontId="78" fillId="0" borderId="4" xfId="0" applyNumberFormat="1" applyFont="1" applyBorder="1" applyAlignment="1">
      <alignment horizontal="center" wrapText="1"/>
    </xf>
    <xf numFmtId="49" fontId="68" fillId="4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3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19" fillId="0" borderId="1" xfId="0" applyFont="1" applyBorder="1"/>
    <xf numFmtId="3" fontId="82" fillId="0" borderId="1" xfId="0" applyNumberFormat="1" applyFont="1" applyBorder="1" applyAlignment="1">
      <alignment horizontal="center" wrapText="1"/>
    </xf>
    <xf numFmtId="3" fontId="85" fillId="0" borderId="1" xfId="0" applyNumberFormat="1" applyFont="1" applyBorder="1" applyAlignment="1">
      <alignment horizontal="center" wrapText="1"/>
    </xf>
    <xf numFmtId="49" fontId="68" fillId="6" borderId="1" xfId="0" applyNumberFormat="1" applyFont="1" applyFill="1" applyBorder="1" applyAlignment="1" applyProtection="1">
      <alignment horizontal="center" wrapText="1"/>
      <protection locked="0"/>
    </xf>
    <xf numFmtId="49" fontId="68" fillId="6" borderId="1" xfId="26" applyNumberFormat="1" applyFont="1" applyFill="1" applyBorder="1" applyAlignment="1" applyProtection="1">
      <alignment horizontal="center" wrapText="1"/>
      <protection locked="0"/>
    </xf>
    <xf numFmtId="0" fontId="9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vertical="top" wrapText="1"/>
      <protection locked="0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9" fillId="0" borderId="0" xfId="25" applyFont="1"/>
    <xf numFmtId="0" fontId="28" fillId="0" borderId="0" xfId="27" applyFont="1" applyAlignment="1">
      <alignment vertical="center" wrapText="1"/>
    </xf>
    <xf numFmtId="49" fontId="3" fillId="0" borderId="0" xfId="25" applyNumberFormat="1" applyAlignment="1">
      <alignment vertical="top" wrapText="1"/>
    </xf>
    <xf numFmtId="49" fontId="28" fillId="0" borderId="0" xfId="25" applyNumberFormat="1" applyFont="1" applyAlignment="1">
      <alignment vertical="top" wrapText="1"/>
    </xf>
    <xf numFmtId="0" fontId="29" fillId="0" borderId="0" xfId="25" applyFont="1"/>
    <xf numFmtId="0" fontId="28" fillId="0" borderId="0" xfId="25" applyFont="1"/>
    <xf numFmtId="0" fontId="14" fillId="0" borderId="0" xfId="0" applyFont="1"/>
    <xf numFmtId="0" fontId="94" fillId="0" borderId="0" xfId="0" applyFont="1"/>
    <xf numFmtId="3" fontId="0" fillId="0" borderId="0" xfId="0" applyNumberFormat="1"/>
    <xf numFmtId="49" fontId="28" fillId="0" borderId="0" xfId="25" applyNumberFormat="1" applyFont="1" applyAlignment="1">
      <alignment vertical="top"/>
    </xf>
    <xf numFmtId="49" fontId="33" fillId="0" borderId="0" xfId="0" applyNumberFormat="1" applyFont="1" applyAlignment="1">
      <alignment horizontal="center" vertical="center"/>
    </xf>
    <xf numFmtId="0" fontId="29" fillId="0" borderId="0" xfId="0" applyFont="1"/>
    <xf numFmtId="3" fontId="95" fillId="0" borderId="0" xfId="0" applyNumberFormat="1" applyFont="1" applyAlignment="1" applyProtection="1">
      <alignment horizontal="center" vertical="top"/>
      <protection locked="0"/>
    </xf>
    <xf numFmtId="3" fontId="19" fillId="0" borderId="0" xfId="0" applyNumberFormat="1" applyFont="1"/>
    <xf numFmtId="3" fontId="3" fillId="0" borderId="0" xfId="0" applyNumberFormat="1" applyFont="1"/>
    <xf numFmtId="3" fontId="61" fillId="0" borderId="0" xfId="0" applyNumberFormat="1" applyFont="1"/>
    <xf numFmtId="3" fontId="60" fillId="0" borderId="0" xfId="0" applyNumberFormat="1" applyFont="1"/>
    <xf numFmtId="49" fontId="33" fillId="0" borderId="0" xfId="25" applyNumberFormat="1" applyFont="1" applyAlignment="1">
      <alignment vertical="top"/>
    </xf>
    <xf numFmtId="164" fontId="28" fillId="0" borderId="0" xfId="25" applyNumberFormat="1" applyFont="1"/>
    <xf numFmtId="49" fontId="28" fillId="0" borderId="0" xfId="0" applyNumberFormat="1" applyFont="1" applyAlignment="1" applyProtection="1">
      <alignment vertical="top"/>
      <protection locked="0"/>
    </xf>
    <xf numFmtId="3" fontId="94" fillId="0" borderId="0" xfId="0" applyNumberFormat="1" applyFont="1"/>
    <xf numFmtId="1" fontId="3" fillId="0" borderId="0" xfId="25" applyNumberFormat="1" applyAlignment="1">
      <alignment vertical="top" wrapText="1"/>
    </xf>
    <xf numFmtId="0" fontId="96" fillId="0" borderId="0" xfId="25" applyFont="1"/>
    <xf numFmtId="1" fontId="3" fillId="0" borderId="0" xfId="25" applyNumberFormat="1" applyAlignment="1">
      <alignment horizontal="right" vertical="top" wrapText="1"/>
    </xf>
    <xf numFmtId="49" fontId="98" fillId="0" borderId="0" xfId="25" applyNumberFormat="1" applyFont="1" applyAlignment="1">
      <alignment wrapText="1"/>
    </xf>
    <xf numFmtId="0" fontId="61" fillId="0" borderId="0" xfId="25" applyFont="1"/>
    <xf numFmtId="0" fontId="5" fillId="0" borderId="0" xfId="25" applyFont="1" applyAlignment="1">
      <alignment horizontal="right"/>
    </xf>
    <xf numFmtId="0" fontId="55" fillId="0" borderId="1" xfId="25" applyFont="1" applyBorder="1" applyAlignment="1">
      <alignment horizontal="center" vertical="center"/>
    </xf>
    <xf numFmtId="0" fontId="55" fillId="0" borderId="1" xfId="25" applyFont="1" applyBorder="1" applyAlignment="1">
      <alignment horizontal="center" vertical="center" wrapText="1"/>
    </xf>
    <xf numFmtId="49" fontId="3" fillId="0" borderId="1" xfId="25" applyNumberFormat="1" applyBorder="1" applyAlignment="1">
      <alignment horizontal="center" vertical="top" wrapText="1"/>
    </xf>
    <xf numFmtId="0" fontId="3" fillId="0" borderId="1" xfId="25" applyBorder="1" applyAlignment="1">
      <alignment horizontal="center" vertical="center" wrapText="1"/>
    </xf>
    <xf numFmtId="0" fontId="100" fillId="0" borderId="0" xfId="25" applyFont="1"/>
    <xf numFmtId="0" fontId="9" fillId="2" borderId="0" xfId="25" applyFont="1" applyFill="1"/>
    <xf numFmtId="0" fontId="104" fillId="0" borderId="0" xfId="25" applyFont="1"/>
    <xf numFmtId="0" fontId="3" fillId="0" borderId="0" xfId="25"/>
    <xf numFmtId="49" fontId="106" fillId="0" borderId="0" xfId="25" applyNumberFormat="1" applyFont="1" applyAlignment="1">
      <alignment vertical="top" wrapText="1"/>
    </xf>
    <xf numFmtId="0" fontId="107" fillId="0" borderId="0" xfId="25" applyFont="1"/>
    <xf numFmtId="0" fontId="106" fillId="0" borderId="0" xfId="25" applyFont="1"/>
    <xf numFmtId="49" fontId="9" fillId="0" borderId="0" xfId="25" applyNumberFormat="1" applyFont="1" applyAlignment="1">
      <alignment vertical="top" wrapText="1"/>
    </xf>
    <xf numFmtId="0" fontId="102" fillId="0" borderId="0" xfId="27" applyFont="1" applyAlignment="1">
      <alignment vertical="center" wrapText="1"/>
    </xf>
    <xf numFmtId="164" fontId="104" fillId="0" borderId="0" xfId="25" applyNumberFormat="1" applyFont="1"/>
    <xf numFmtId="3" fontId="104" fillId="0" borderId="0" xfId="25" applyNumberFormat="1" applyFont="1"/>
    <xf numFmtId="1" fontId="9" fillId="0" borderId="0" xfId="25" applyNumberFormat="1" applyFont="1" applyAlignment="1">
      <alignment vertical="top" wrapText="1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108" fillId="0" borderId="0" xfId="0" applyFont="1"/>
    <xf numFmtId="0" fontId="85" fillId="0" borderId="0" xfId="0" applyFont="1" applyAlignment="1">
      <alignment horizontal="left"/>
    </xf>
    <xf numFmtId="0" fontId="81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85" fillId="0" borderId="0" xfId="0" applyFont="1"/>
    <xf numFmtId="0" fontId="109" fillId="0" borderId="0" xfId="0" applyFont="1"/>
    <xf numFmtId="0" fontId="110" fillId="0" borderId="0" xfId="0" applyFont="1"/>
    <xf numFmtId="0" fontId="99" fillId="0" borderId="3" xfId="0" applyFont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11" fillId="0" borderId="0" xfId="0" applyFont="1"/>
    <xf numFmtId="49" fontId="8" fillId="4" borderId="1" xfId="0" applyNumberFormat="1" applyFont="1" applyFill="1" applyBorder="1" applyAlignment="1">
      <alignment horizontal="center" wrapText="1"/>
    </xf>
    <xf numFmtId="49" fontId="8" fillId="4" borderId="1" xfId="26" applyNumberFormat="1" applyFont="1" applyFill="1" applyBorder="1" applyAlignment="1" applyProtection="1">
      <alignment horizontal="left" wrapText="1"/>
      <protection locked="0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3" fontId="2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/>
    </xf>
    <xf numFmtId="0" fontId="11" fillId="0" borderId="0" xfId="0" applyFont="1"/>
    <xf numFmtId="0" fontId="20" fillId="0" borderId="1" xfId="0" applyFont="1" applyBorder="1" applyAlignment="1">
      <alignment vertical="center" wrapText="1"/>
    </xf>
    <xf numFmtId="3" fontId="18" fillId="0" borderId="1" xfId="0" applyNumberFormat="1" applyFont="1" applyBorder="1"/>
    <xf numFmtId="0" fontId="113" fillId="0" borderId="0" xfId="0" applyFont="1"/>
    <xf numFmtId="49" fontId="78" fillId="0" borderId="1" xfId="0" applyNumberFormat="1" applyFont="1" applyBorder="1" applyAlignment="1">
      <alignment horizontal="center" wrapText="1"/>
    </xf>
    <xf numFmtId="49" fontId="78" fillId="2" borderId="1" xfId="0" applyNumberFormat="1" applyFont="1" applyFill="1" applyBorder="1" applyAlignment="1">
      <alignment horizontal="center" wrapText="1"/>
    </xf>
    <xf numFmtId="49" fontId="114" fillId="4" borderId="1" xfId="0" applyNumberFormat="1" applyFont="1" applyFill="1" applyBorder="1" applyAlignment="1">
      <alignment horizontal="center" wrapText="1"/>
    </xf>
    <xf numFmtId="49" fontId="76" fillId="4" borderId="1" xfId="0" applyNumberFormat="1" applyFont="1" applyFill="1" applyBorder="1" applyAlignment="1">
      <alignment horizontal="center"/>
    </xf>
    <xf numFmtId="49" fontId="114" fillId="4" borderId="1" xfId="0" applyNumberFormat="1" applyFont="1" applyFill="1" applyBorder="1" applyAlignment="1" applyProtection="1">
      <alignment horizontal="left" wrapText="1"/>
      <protection locked="0"/>
    </xf>
    <xf numFmtId="0" fontId="76" fillId="4" borderId="1" xfId="0" applyFont="1" applyFill="1" applyBorder="1" applyAlignment="1">
      <alignment horizontal="justify" wrapText="1"/>
    </xf>
    <xf numFmtId="0" fontId="76" fillId="4" borderId="1" xfId="0" applyFont="1" applyFill="1" applyBorder="1" applyAlignment="1">
      <alignment horizontal="center" wrapText="1"/>
    </xf>
    <xf numFmtId="3" fontId="76" fillId="4" borderId="1" xfId="0" applyNumberFormat="1" applyFont="1" applyFill="1" applyBorder="1" applyAlignment="1">
      <alignment horizontal="center"/>
    </xf>
    <xf numFmtId="0" fontId="112" fillId="0" borderId="0" xfId="0" applyFont="1"/>
    <xf numFmtId="3" fontId="115" fillId="0" borderId="0" xfId="0" applyNumberFormat="1" applyFont="1"/>
    <xf numFmtId="3" fontId="76" fillId="0" borderId="1" xfId="0" applyNumberFormat="1" applyFont="1" applyBorder="1" applyAlignment="1">
      <alignment horizontal="center"/>
    </xf>
    <xf numFmtId="49" fontId="70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4" fontId="15" fillId="0" borderId="0" xfId="0" applyNumberFormat="1" applyFont="1"/>
    <xf numFmtId="49" fontId="72" fillId="0" borderId="1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3" fontId="76" fillId="0" borderId="1" xfId="0" applyNumberFormat="1" applyFont="1" applyBorder="1" applyAlignment="1">
      <alignment horizontal="center" wrapText="1"/>
    </xf>
    <xf numFmtId="0" fontId="20" fillId="0" borderId="0" xfId="0" applyFont="1"/>
    <xf numFmtId="4" fontId="115" fillId="0" borderId="0" xfId="0" applyNumberFormat="1" applyFont="1"/>
    <xf numFmtId="49" fontId="20" fillId="0" borderId="1" xfId="0" applyNumberFormat="1" applyFont="1" applyBorder="1" applyAlignment="1">
      <alignment horizontal="center"/>
    </xf>
    <xf numFmtId="49" fontId="78" fillId="0" borderId="1" xfId="0" applyNumberFormat="1" applyFont="1" applyBorder="1" applyAlignment="1">
      <alignment horizontal="center"/>
    </xf>
    <xf numFmtId="49" fontId="72" fillId="0" borderId="1" xfId="0" applyNumberFormat="1" applyFont="1" applyBorder="1" applyAlignment="1">
      <alignment wrapText="1"/>
    </xf>
    <xf numFmtId="49" fontId="78" fillId="0" borderId="1" xfId="0" applyNumberFormat="1" applyFont="1" applyBorder="1" applyAlignment="1">
      <alignment horizontal="left" wrapText="1"/>
    </xf>
    <xf numFmtId="49" fontId="20" fillId="0" borderId="3" xfId="0" applyNumberFormat="1" applyFont="1" applyBorder="1" applyAlignment="1">
      <alignment horizontal="center"/>
    </xf>
    <xf numFmtId="49" fontId="78" fillId="0" borderId="1" xfId="0" applyNumberFormat="1" applyFont="1" applyBorder="1" applyAlignment="1" applyProtection="1">
      <alignment horizontal="left" wrapText="1"/>
      <protection locked="0"/>
    </xf>
    <xf numFmtId="3" fontId="15" fillId="0" borderId="0" xfId="0" applyNumberFormat="1" applyFont="1"/>
    <xf numFmtId="49" fontId="87" fillId="0" borderId="1" xfId="0" applyNumberFormat="1" applyFont="1" applyBorder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49" fontId="20" fillId="0" borderId="4" xfId="0" applyNumberFormat="1" applyFont="1" applyBorder="1" applyAlignment="1">
      <alignment wrapText="1"/>
    </xf>
    <xf numFmtId="0" fontId="116" fillId="0" borderId="0" xfId="0" applyFont="1"/>
    <xf numFmtId="4" fontId="6" fillId="0" borderId="1" xfId="0" applyNumberFormat="1" applyFont="1" applyBorder="1" applyAlignment="1">
      <alignment horizontal="center" wrapText="1"/>
    </xf>
    <xf numFmtId="49" fontId="78" fillId="2" borderId="1" xfId="0" applyNumberFormat="1" applyFont="1" applyFill="1" applyBorder="1" applyAlignment="1">
      <alignment horizontal="left" wrapText="1"/>
    </xf>
    <xf numFmtId="3" fontId="20" fillId="0" borderId="1" xfId="0" applyNumberFormat="1" applyFont="1" applyBorder="1"/>
    <xf numFmtId="49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3" fontId="8" fillId="8" borderId="1" xfId="0" applyNumberFormat="1" applyFont="1" applyFill="1" applyBorder="1" applyAlignment="1">
      <alignment horizontal="center"/>
    </xf>
    <xf numFmtId="0" fontId="94" fillId="0" borderId="0" xfId="0" applyFont="1" applyAlignment="1">
      <alignment horizontal="center" vertical="center"/>
    </xf>
    <xf numFmtId="4" fontId="8" fillId="8" borderId="0" xfId="0" applyNumberFormat="1" applyFont="1" applyFill="1" applyAlignment="1">
      <alignment horizontal="center"/>
    </xf>
    <xf numFmtId="0" fontId="78" fillId="0" borderId="0" xfId="0" applyFont="1"/>
    <xf numFmtId="0" fontId="78" fillId="0" borderId="0" xfId="0" applyFont="1" applyAlignment="1">
      <alignment horizontal="center"/>
    </xf>
    <xf numFmtId="0" fontId="117" fillId="0" borderId="0" xfId="0" applyFont="1"/>
    <xf numFmtId="49" fontId="33" fillId="0" borderId="0" xfId="25" applyNumberFormat="1" applyFont="1" applyAlignment="1">
      <alignment vertical="top" wrapText="1"/>
    </xf>
    <xf numFmtId="49" fontId="41" fillId="0" borderId="0" xfId="25" applyNumberFormat="1" applyFont="1" applyAlignment="1" applyProtection="1">
      <alignment vertical="top" wrapText="1"/>
      <protection locked="0"/>
    </xf>
    <xf numFmtId="49" fontId="13" fillId="0" borderId="0" xfId="25" applyNumberFormat="1" applyFont="1" applyAlignment="1" applyProtection="1">
      <alignment vertical="top"/>
      <protection locked="0"/>
    </xf>
    <xf numFmtId="0" fontId="97" fillId="0" borderId="0" xfId="0" applyFont="1" applyAlignment="1">
      <alignment vertical="top"/>
    </xf>
    <xf numFmtId="49" fontId="43" fillId="0" borderId="0" xfId="0" applyNumberFormat="1" applyFont="1" applyAlignment="1" applyProtection="1">
      <alignment vertical="top"/>
      <protection locked="0"/>
    </xf>
    <xf numFmtId="164" fontId="33" fillId="0" borderId="0" xfId="25" applyNumberFormat="1" applyFont="1"/>
    <xf numFmtId="0" fontId="118" fillId="0" borderId="0" xfId="28" applyFont="1"/>
    <xf numFmtId="49" fontId="101" fillId="0" borderId="1" xfId="25" applyNumberFormat="1" applyFont="1" applyBorder="1" applyAlignment="1">
      <alignment horizontal="center" wrapText="1"/>
    </xf>
    <xf numFmtId="49" fontId="101" fillId="0" borderId="1" xfId="25" applyNumberFormat="1" applyFont="1" applyBorder="1" applyAlignment="1">
      <alignment wrapText="1"/>
    </xf>
    <xf numFmtId="3" fontId="99" fillId="0" borderId="1" xfId="25" applyNumberFormat="1" applyFont="1" applyBorder="1" applyAlignment="1">
      <alignment horizontal="center" wrapText="1"/>
    </xf>
    <xf numFmtId="0" fontId="102" fillId="2" borderId="0" xfId="25" applyFont="1" applyFill="1"/>
    <xf numFmtId="0" fontId="102" fillId="0" borderId="0" xfId="25" applyFont="1"/>
    <xf numFmtId="49" fontId="103" fillId="0" borderId="1" xfId="25" applyNumberFormat="1" applyFont="1" applyBorder="1" applyAlignment="1">
      <alignment horizontal="center" wrapText="1"/>
    </xf>
    <xf numFmtId="49" fontId="103" fillId="0" borderId="1" xfId="25" applyNumberFormat="1" applyFont="1" applyBorder="1" applyAlignment="1">
      <alignment horizontal="left" wrapText="1"/>
    </xf>
    <xf numFmtId="3" fontId="10" fillId="0" borderId="1" xfId="25" applyNumberFormat="1" applyFont="1" applyBorder="1" applyAlignment="1">
      <alignment horizontal="center" wrapText="1"/>
    </xf>
    <xf numFmtId="3" fontId="103" fillId="0" borderId="1" xfId="25" applyNumberFormat="1" applyFont="1" applyBorder="1" applyAlignment="1">
      <alignment horizontal="center" wrapText="1"/>
    </xf>
    <xf numFmtId="2" fontId="102" fillId="0" borderId="0" xfId="25" applyNumberFormat="1" applyFont="1"/>
    <xf numFmtId="49" fontId="103" fillId="0" borderId="1" xfId="25" applyNumberFormat="1" applyFont="1" applyBorder="1" applyAlignment="1">
      <alignment vertical="justify" wrapText="1"/>
    </xf>
    <xf numFmtId="3" fontId="10" fillId="0" borderId="1" xfId="25" applyNumberFormat="1" applyFont="1" applyBorder="1" applyAlignment="1">
      <alignment horizontal="center"/>
    </xf>
    <xf numFmtId="0" fontId="104" fillId="2" borderId="0" xfId="25" applyFont="1" applyFill="1"/>
    <xf numFmtId="49" fontId="103" fillId="0" borderId="1" xfId="25" applyNumberFormat="1" applyFont="1" applyBorder="1" applyAlignment="1">
      <alignment wrapText="1"/>
    </xf>
    <xf numFmtId="3" fontId="99" fillId="0" borderId="1" xfId="25" applyNumberFormat="1" applyFont="1" applyBorder="1" applyAlignment="1">
      <alignment horizontal="center"/>
    </xf>
    <xf numFmtId="49" fontId="103" fillId="0" borderId="1" xfId="25" applyNumberFormat="1" applyFont="1" applyBorder="1" applyAlignment="1">
      <alignment vertical="center" wrapText="1"/>
    </xf>
    <xf numFmtId="3" fontId="99" fillId="0" borderId="1" xfId="25" applyNumberFormat="1" applyFont="1" applyBorder="1" applyAlignment="1">
      <alignment horizontal="left" wrapText="1"/>
    </xf>
    <xf numFmtId="4" fontId="9" fillId="0" borderId="0" xfId="25" applyNumberFormat="1" applyFont="1"/>
    <xf numFmtId="3" fontId="6" fillId="0" borderId="45" xfId="0" applyNumberFormat="1" applyFont="1" applyBorder="1"/>
    <xf numFmtId="4" fontId="72" fillId="0" borderId="1" xfId="0" applyNumberFormat="1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center" wrapText="1"/>
    </xf>
    <xf numFmtId="3" fontId="119" fillId="0" borderId="1" xfId="0" applyNumberFormat="1" applyFont="1" applyBorder="1" applyAlignment="1">
      <alignment horizontal="center" wrapText="1"/>
    </xf>
    <xf numFmtId="4" fontId="8" fillId="4" borderId="1" xfId="0" applyNumberFormat="1" applyFont="1" applyFill="1" applyBorder="1" applyAlignment="1">
      <alignment horizontal="center" wrapText="1"/>
    </xf>
    <xf numFmtId="3" fontId="72" fillId="0" borderId="1" xfId="0" applyNumberFormat="1" applyFont="1" applyBorder="1" applyAlignment="1" applyProtection="1">
      <alignment horizontal="center" wrapText="1"/>
      <protection locked="0"/>
    </xf>
    <xf numFmtId="3" fontId="6" fillId="0" borderId="1" xfId="0" applyNumberFormat="1" applyFont="1" applyBorder="1" applyAlignment="1" applyProtection="1">
      <alignment horizontal="center" wrapText="1"/>
      <protection locked="0"/>
    </xf>
    <xf numFmtId="4" fontId="93" fillId="0" borderId="0" xfId="0" applyNumberFormat="1" applyFont="1" applyAlignment="1">
      <alignment horizontal="center" vertical="center"/>
    </xf>
    <xf numFmtId="4" fontId="92" fillId="6" borderId="0" xfId="0" applyNumberFormat="1" applyFont="1" applyFill="1" applyAlignment="1">
      <alignment horizontal="center" wrapText="1"/>
    </xf>
    <xf numFmtId="4" fontId="93" fillId="0" borderId="0" xfId="0" applyNumberFormat="1" applyFont="1" applyAlignment="1">
      <alignment horizontal="center"/>
    </xf>
    <xf numFmtId="4" fontId="69" fillId="0" borderId="0" xfId="0" applyNumberFormat="1" applyFont="1"/>
    <xf numFmtId="0" fontId="20" fillId="0" borderId="5" xfId="0" applyFont="1" applyBorder="1" applyAlignment="1">
      <alignment horizontal="center" wrapText="1"/>
    </xf>
    <xf numFmtId="0" fontId="20" fillId="0" borderId="1" xfId="0" applyFont="1" applyBorder="1" applyAlignment="1">
      <alignment horizontal="justify" wrapText="1"/>
    </xf>
    <xf numFmtId="0" fontId="20" fillId="0" borderId="1" xfId="0" applyFont="1" applyBorder="1" applyAlignment="1">
      <alignment vertical="top" wrapText="1"/>
    </xf>
    <xf numFmtId="4" fontId="20" fillId="0" borderId="1" xfId="0" applyNumberFormat="1" applyFont="1" applyBorder="1" applyAlignment="1">
      <alignment horizontal="center"/>
    </xf>
    <xf numFmtId="3" fontId="72" fillId="0" borderId="5" xfId="0" applyNumberFormat="1" applyFont="1" applyBorder="1" applyAlignment="1">
      <alignment horizontal="center" wrapText="1"/>
    </xf>
    <xf numFmtId="3" fontId="72" fillId="0" borderId="61" xfId="0" applyNumberFormat="1" applyFont="1" applyBorder="1" applyAlignment="1">
      <alignment horizontal="center" wrapText="1"/>
    </xf>
    <xf numFmtId="3" fontId="72" fillId="0" borderId="3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wrapText="1"/>
    </xf>
    <xf numFmtId="3" fontId="70" fillId="0" borderId="5" xfId="0" applyNumberFormat="1" applyFont="1" applyBorder="1" applyAlignment="1">
      <alignment horizontal="center" wrapText="1"/>
    </xf>
    <xf numFmtId="3" fontId="70" fillId="0" borderId="61" xfId="0" applyNumberFormat="1" applyFont="1" applyBorder="1" applyAlignment="1">
      <alignment horizontal="center" wrapText="1"/>
    </xf>
    <xf numFmtId="3" fontId="70" fillId="0" borderId="3" xfId="0" applyNumberFormat="1" applyFont="1" applyBorder="1" applyAlignment="1">
      <alignment horizontal="center" wrapText="1"/>
    </xf>
    <xf numFmtId="49" fontId="70" fillId="0" borderId="1" xfId="0" applyNumberFormat="1" applyFont="1" applyBorder="1" applyAlignment="1" applyProtection="1">
      <alignment wrapText="1"/>
      <protection locked="0"/>
    </xf>
    <xf numFmtId="3" fontId="114" fillId="0" borderId="1" xfId="0" applyNumberFormat="1" applyFont="1" applyBorder="1" applyAlignment="1">
      <alignment horizontal="center" wrapText="1"/>
    </xf>
    <xf numFmtId="0" fontId="52" fillId="0" borderId="46" xfId="0" applyFont="1" applyBorder="1" applyAlignment="1">
      <alignment horizontal="left" wrapText="1"/>
    </xf>
    <xf numFmtId="49" fontId="20" fillId="0" borderId="43" xfId="0" applyNumberFormat="1" applyFont="1" applyBorder="1"/>
    <xf numFmtId="0" fontId="20" fillId="0" borderId="29" xfId="0" applyFont="1" applyBorder="1"/>
    <xf numFmtId="0" fontId="20" fillId="0" borderId="46" xfId="0" applyFont="1" applyBorder="1"/>
    <xf numFmtId="0" fontId="31" fillId="0" borderId="44" xfId="0" applyFont="1" applyBorder="1"/>
    <xf numFmtId="3" fontId="8" fillId="0" borderId="0" xfId="0" applyNumberFormat="1" applyFont="1" applyAlignment="1">
      <alignment horizontal="center" wrapText="1"/>
    </xf>
    <xf numFmtId="4" fontId="85" fillId="4" borderId="1" xfId="0" applyNumberFormat="1" applyFont="1" applyFill="1" applyBorder="1" applyAlignment="1">
      <alignment horizontal="center" wrapText="1"/>
    </xf>
    <xf numFmtId="3" fontId="68" fillId="6" borderId="1" xfId="0" applyNumberFormat="1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right"/>
    </xf>
    <xf numFmtId="49" fontId="77" fillId="0" borderId="1" xfId="0" applyNumberFormat="1" applyFont="1" applyBorder="1" applyAlignment="1" applyProtection="1">
      <alignment vertical="center" wrapText="1"/>
      <protection locked="0"/>
    </xf>
    <xf numFmtId="49" fontId="121" fillId="4" borderId="1" xfId="0" applyNumberFormat="1" applyFont="1" applyFill="1" applyBorder="1" applyAlignment="1" applyProtection="1">
      <alignment horizontal="left" wrapText="1"/>
      <protection locked="0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49" fontId="114" fillId="4" borderId="1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3" fontId="122" fillId="0" borderId="0" xfId="0" applyNumberFormat="1" applyFont="1"/>
    <xf numFmtId="0" fontId="6" fillId="0" borderId="3" xfId="0" applyFont="1" applyBorder="1" applyAlignment="1">
      <alignment vertical="center" wrapText="1"/>
    </xf>
    <xf numFmtId="0" fontId="123" fillId="0" borderId="0" xfId="0" applyFont="1"/>
    <xf numFmtId="0" fontId="16" fillId="0" borderId="0" xfId="0" applyFont="1"/>
    <xf numFmtId="3" fontId="6" fillId="7" borderId="1" xfId="0" applyNumberFormat="1" applyFont="1" applyFill="1" applyBorder="1" applyAlignment="1">
      <alignment horizontal="center" wrapText="1"/>
    </xf>
    <xf numFmtId="49" fontId="72" fillId="0" borderId="1" xfId="0" applyNumberFormat="1" applyFont="1" applyBorder="1" applyAlignment="1">
      <alignment horizontal="center"/>
    </xf>
    <xf numFmtId="0" fontId="20" fillId="0" borderId="1" xfId="29" quotePrefix="1" applyFont="1" applyBorder="1" applyAlignment="1">
      <alignment horizontal="center" wrapText="1"/>
    </xf>
    <xf numFmtId="0" fontId="20" fillId="0" borderId="1" xfId="29" quotePrefix="1" applyFont="1" applyBorder="1" applyAlignment="1">
      <alignment wrapText="1"/>
    </xf>
    <xf numFmtId="0" fontId="95" fillId="0" borderId="0" xfId="28" applyFont="1"/>
    <xf numFmtId="49" fontId="98" fillId="0" borderId="0" xfId="25" applyNumberFormat="1" applyFont="1" applyAlignment="1">
      <alignment horizontal="right" wrapText="1"/>
    </xf>
    <xf numFmtId="0" fontId="72" fillId="0" borderId="0" xfId="28" applyFont="1"/>
    <xf numFmtId="0" fontId="95" fillId="0" borderId="1" xfId="28" applyFont="1" applyBorder="1" applyAlignment="1">
      <alignment horizontal="center" vertical="center" wrapText="1"/>
    </xf>
    <xf numFmtId="0" fontId="118" fillId="0" borderId="0" xfId="28" applyFont="1" applyAlignment="1">
      <alignment horizontal="center" vertical="center" wrapText="1"/>
    </xf>
    <xf numFmtId="0" fontId="124" fillId="0" borderId="1" xfId="28" applyFont="1" applyBorder="1" applyAlignment="1">
      <alignment horizontal="center" vertical="center" wrapText="1"/>
    </xf>
    <xf numFmtId="0" fontId="125" fillId="0" borderId="0" xfId="28" applyFont="1" applyAlignment="1">
      <alignment horizontal="center" vertical="center" wrapText="1"/>
    </xf>
    <xf numFmtId="0" fontId="72" fillId="4" borderId="1" xfId="28" applyFont="1" applyFill="1" applyBorder="1" applyAlignment="1">
      <alignment horizontal="center" wrapText="1"/>
    </xf>
    <xf numFmtId="3" fontId="8" fillId="4" borderId="1" xfId="28" applyNumberFormat="1" applyFont="1" applyFill="1" applyBorder="1" applyAlignment="1">
      <alignment horizontal="center" wrapText="1"/>
    </xf>
    <xf numFmtId="0" fontId="126" fillId="0" borderId="0" xfId="28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0" fontId="127" fillId="0" borderId="1" xfId="28" applyFont="1" applyBorder="1" applyAlignment="1">
      <alignment wrapText="1"/>
    </xf>
    <xf numFmtId="3" fontId="72" fillId="0" borderId="1" xfId="28" applyNumberFormat="1" applyFont="1" applyBorder="1" applyAlignment="1">
      <alignment horizontal="center" wrapText="1"/>
    </xf>
    <xf numFmtId="3" fontId="78" fillId="0" borderId="1" xfId="28" applyNumberFormat="1" applyFont="1" applyBorder="1" applyAlignment="1">
      <alignment horizontal="center" wrapText="1"/>
    </xf>
    <xf numFmtId="0" fontId="128" fillId="0" borderId="0" xfId="28" applyFont="1" applyAlignment="1">
      <alignment horizontal="center" vertical="center" wrapText="1"/>
    </xf>
    <xf numFmtId="0" fontId="72" fillId="0" borderId="1" xfId="28" applyFont="1" applyBorder="1" applyAlignment="1">
      <alignment wrapText="1"/>
    </xf>
    <xf numFmtId="0" fontId="20" fillId="0" borderId="0" xfId="0" applyFont="1" applyAlignment="1">
      <alignment wrapText="1"/>
    </xf>
    <xf numFmtId="0" fontId="78" fillId="0" borderId="1" xfId="28" applyFont="1" applyBorder="1" applyAlignment="1">
      <alignment wrapText="1"/>
    </xf>
    <xf numFmtId="49" fontId="20" fillId="0" borderId="4" xfId="0" applyNumberFormat="1" applyFont="1" applyBorder="1" applyAlignment="1">
      <alignment horizontal="left" wrapText="1"/>
    </xf>
    <xf numFmtId="4" fontId="78" fillId="0" borderId="1" xfId="28" applyNumberFormat="1" applyFont="1" applyBorder="1" applyAlignment="1">
      <alignment horizontal="center" wrapText="1"/>
    </xf>
    <xf numFmtId="3" fontId="77" fillId="0" borderId="1" xfId="28" applyNumberFormat="1" applyFont="1" applyBorder="1" applyAlignment="1">
      <alignment horizontal="center" wrapText="1"/>
    </xf>
    <xf numFmtId="0" fontId="126" fillId="4" borderId="1" xfId="28" applyFont="1" applyFill="1" applyBorder="1" applyAlignment="1">
      <alignment horizontal="center" vertical="center" wrapText="1"/>
    </xf>
    <xf numFmtId="0" fontId="20" fillId="0" borderId="63" xfId="30" applyFont="1" applyBorder="1" applyAlignment="1">
      <alignment horizontal="left" wrapText="1"/>
    </xf>
    <xf numFmtId="0" fontId="20" fillId="0" borderId="1" xfId="28" applyFont="1" applyBorder="1" applyAlignment="1">
      <alignment horizontal="center" wrapText="1"/>
    </xf>
    <xf numFmtId="3" fontId="20" fillId="0" borderId="1" xfId="28" applyNumberFormat="1" applyFont="1" applyBorder="1" applyAlignment="1">
      <alignment horizontal="center" wrapText="1"/>
    </xf>
    <xf numFmtId="0" fontId="129" fillId="0" borderId="0" xfId="28" applyFont="1" applyAlignment="1">
      <alignment horizontal="center" vertical="center" wrapText="1"/>
    </xf>
    <xf numFmtId="0" fontId="20" fillId="0" borderId="0" xfId="23" applyFont="1" applyAlignment="1">
      <alignment wrapText="1"/>
    </xf>
    <xf numFmtId="0" fontId="6" fillId="3" borderId="1" xfId="23" applyFont="1" applyFill="1" applyBorder="1" applyAlignment="1">
      <alignment wrapText="1"/>
    </xf>
    <xf numFmtId="0" fontId="6" fillId="0" borderId="1" xfId="28" applyFont="1" applyBorder="1" applyAlignment="1">
      <alignment horizontal="center" wrapText="1"/>
    </xf>
    <xf numFmtId="3" fontId="6" fillId="0" borderId="1" xfId="28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justify"/>
    </xf>
    <xf numFmtId="0" fontId="6" fillId="3" borderId="0" xfId="23" applyFont="1" applyFill="1" applyAlignment="1">
      <alignment wrapText="1"/>
    </xf>
    <xf numFmtId="0" fontId="6" fillId="0" borderId="1" xfId="23" applyFont="1" applyBorder="1" applyAlignment="1">
      <alignment wrapText="1"/>
    </xf>
    <xf numFmtId="3" fontId="6" fillId="0" borderId="3" xfId="28" applyNumberFormat="1" applyFont="1" applyBorder="1" applyAlignment="1">
      <alignment horizontal="center" wrapText="1"/>
    </xf>
    <xf numFmtId="0" fontId="124" fillId="0" borderId="4" xfId="28" applyFont="1" applyBorder="1" applyAlignment="1">
      <alignment horizontal="center" vertical="center" wrapText="1"/>
    </xf>
    <xf numFmtId="3" fontId="6" fillId="0" borderId="4" xfId="28" applyNumberFormat="1" applyFont="1" applyBorder="1" applyAlignment="1">
      <alignment horizontal="center" wrapText="1"/>
    </xf>
    <xf numFmtId="0" fontId="130" fillId="0" borderId="1" xfId="0" applyFont="1" applyBorder="1" applyAlignment="1">
      <alignment horizontal="center" vertical="center" wrapText="1"/>
    </xf>
    <xf numFmtId="3" fontId="130" fillId="0" borderId="1" xfId="0" applyNumberFormat="1" applyFont="1" applyBorder="1" applyAlignment="1">
      <alignment horizontal="center" vertical="center" wrapText="1"/>
    </xf>
    <xf numFmtId="0" fontId="131" fillId="0" borderId="1" xfId="28" applyFont="1" applyBorder="1" applyAlignment="1">
      <alignment horizontal="center" vertical="center" wrapText="1"/>
    </xf>
    <xf numFmtId="3" fontId="131" fillId="0" borderId="1" xfId="28" applyNumberFormat="1" applyFont="1" applyBorder="1" applyAlignment="1">
      <alignment horizontal="center" vertical="center" wrapText="1"/>
    </xf>
    <xf numFmtId="49" fontId="66" fillId="6" borderId="1" xfId="28" applyNumberFormat="1" applyFont="1" applyFill="1" applyBorder="1" applyAlignment="1">
      <alignment horizontal="center" wrapText="1"/>
    </xf>
    <xf numFmtId="49" fontId="132" fillId="6" borderId="1" xfId="28" applyNumberFormat="1" applyFont="1" applyFill="1" applyBorder="1" applyAlignment="1" applyProtection="1">
      <alignment horizontal="center" wrapText="1"/>
      <protection locked="0"/>
    </xf>
    <xf numFmtId="49" fontId="66" fillId="6" borderId="1" xfId="28" applyNumberFormat="1" applyFont="1" applyFill="1" applyBorder="1" applyAlignment="1" applyProtection="1">
      <alignment horizontal="center" wrapText="1"/>
      <protection locked="0"/>
    </xf>
    <xf numFmtId="3" fontId="66" fillId="6" borderId="1" xfId="28" applyNumberFormat="1" applyFont="1" applyFill="1" applyBorder="1" applyAlignment="1" applyProtection="1">
      <alignment horizontal="center" wrapText="1"/>
      <protection locked="0"/>
    </xf>
    <xf numFmtId="0" fontId="126" fillId="0" borderId="0" xfId="28" applyFont="1" applyAlignment="1">
      <alignment wrapText="1"/>
    </xf>
    <xf numFmtId="49" fontId="72" fillId="0" borderId="0" xfId="28" applyNumberFormat="1" applyFont="1"/>
    <xf numFmtId="0" fontId="126" fillId="0" borderId="0" xfId="28" applyFont="1"/>
    <xf numFmtId="49" fontId="118" fillId="0" borderId="0" xfId="28" applyNumberFormat="1" applyFont="1"/>
    <xf numFmtId="0" fontId="133" fillId="0" borderId="0" xfId="28" applyFont="1"/>
    <xf numFmtId="49" fontId="134" fillId="0" borderId="0" xfId="28" applyNumberFormat="1" applyFont="1" applyAlignment="1">
      <alignment horizontal="center" vertical="center" wrapText="1"/>
    </xf>
    <xf numFmtId="49" fontId="69" fillId="0" borderId="0" xfId="28" applyNumberFormat="1" applyFont="1" applyAlignment="1" applyProtection="1">
      <alignment vertical="top" wrapText="1"/>
      <protection locked="0"/>
    </xf>
    <xf numFmtId="49" fontId="134" fillId="0" borderId="0" xfId="28" applyNumberFormat="1" applyFont="1" applyAlignment="1" applyProtection="1">
      <alignment vertical="top" wrapText="1"/>
      <protection locked="0"/>
    </xf>
    <xf numFmtId="0" fontId="20" fillId="3" borderId="1" xfId="23" applyFont="1" applyFill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135" fillId="0" borderId="0" xfId="0" applyFont="1"/>
    <xf numFmtId="3" fontId="55" fillId="4" borderId="1" xfId="0" applyNumberFormat="1" applyFont="1" applyFill="1" applyBorder="1" applyAlignment="1">
      <alignment horizontal="center" wrapText="1"/>
    </xf>
    <xf numFmtId="0" fontId="6" fillId="0" borderId="0" xfId="25" applyFont="1" applyAlignment="1">
      <alignment horizontal="right"/>
    </xf>
    <xf numFmtId="49" fontId="10" fillId="0" borderId="6" xfId="25" applyNumberFormat="1" applyFont="1" applyBorder="1" applyAlignment="1">
      <alignment horizontal="center" wrapText="1"/>
    </xf>
    <xf numFmtId="1" fontId="3" fillId="0" borderId="0" xfId="25" applyNumberFormat="1" applyAlignment="1">
      <alignment horizontal="center" vertical="top" wrapText="1"/>
    </xf>
    <xf numFmtId="3" fontId="136" fillId="0" borderId="33" xfId="0" applyNumberFormat="1" applyFont="1" applyBorder="1" applyAlignment="1">
      <alignment horizontal="right" wrapText="1"/>
    </xf>
    <xf numFmtId="4" fontId="8" fillId="0" borderId="28" xfId="0" applyNumberFormat="1" applyFont="1" applyBorder="1" applyAlignment="1">
      <alignment horizontal="right" wrapText="1"/>
    </xf>
    <xf numFmtId="3" fontId="8" fillId="0" borderId="28" xfId="0" applyNumberFormat="1" applyFont="1" applyBorder="1" applyAlignment="1">
      <alignment horizontal="right" wrapText="1"/>
    </xf>
    <xf numFmtId="0" fontId="8" fillId="0" borderId="28" xfId="0" applyFont="1" applyBorder="1" applyAlignment="1">
      <alignment horizontal="left" wrapText="1"/>
    </xf>
    <xf numFmtId="0" fontId="11" fillId="0" borderId="27" xfId="0" applyFont="1" applyBorder="1" applyAlignment="1">
      <alignment horizontal="left"/>
    </xf>
    <xf numFmtId="0" fontId="20" fillId="0" borderId="23" xfId="0" applyFont="1" applyBorder="1" applyAlignment="1">
      <alignment horizontal="center" wrapText="1"/>
    </xf>
    <xf numFmtId="3" fontId="20" fillId="0" borderId="21" xfId="0" applyNumberFormat="1" applyFont="1" applyBorder="1" applyAlignment="1">
      <alignment horizontal="right" wrapText="1"/>
    </xf>
    <xf numFmtId="4" fontId="6" fillId="0" borderId="21" xfId="0" applyNumberFormat="1" applyFont="1" applyBorder="1" applyAlignment="1">
      <alignment horizontal="right" wrapText="1"/>
    </xf>
    <xf numFmtId="49" fontId="6" fillId="0" borderId="21" xfId="0" applyNumberFormat="1" applyFont="1" applyBorder="1" applyAlignment="1">
      <alignment horizontal="left" wrapText="1"/>
    </xf>
    <xf numFmtId="0" fontId="54" fillId="0" borderId="24" xfId="0" applyFont="1" applyBorder="1" applyAlignment="1">
      <alignment horizontal="right"/>
    </xf>
    <xf numFmtId="3" fontId="20" fillId="0" borderId="57" xfId="0" applyNumberFormat="1" applyFont="1" applyBorder="1" applyAlignment="1">
      <alignment horizontal="right" wrapText="1"/>
    </xf>
    <xf numFmtId="3" fontId="20" fillId="0" borderId="26" xfId="0" applyNumberFormat="1" applyFont="1" applyBorder="1" applyAlignment="1">
      <alignment horizontal="right" wrapText="1"/>
    </xf>
    <xf numFmtId="4" fontId="6" fillId="0" borderId="26" xfId="0" applyNumberFormat="1" applyFont="1" applyBorder="1" applyAlignment="1">
      <alignment horizontal="right" wrapText="1"/>
    </xf>
    <xf numFmtId="0" fontId="6" fillId="0" borderId="26" xfId="0" applyFont="1" applyBorder="1" applyAlignment="1">
      <alignment horizontal="left" wrapText="1"/>
    </xf>
    <xf numFmtId="0" fontId="54" fillId="0" borderId="16" xfId="0" applyFont="1" applyBorder="1" applyAlignment="1">
      <alignment horizontal="right"/>
    </xf>
    <xf numFmtId="3" fontId="6" fillId="0" borderId="21" xfId="0" applyNumberFormat="1" applyFont="1" applyBorder="1" applyAlignment="1">
      <alignment horizontal="right" wrapText="1"/>
    </xf>
    <xf numFmtId="3" fontId="6" fillId="0" borderId="46" xfId="0" applyNumberFormat="1" applyFont="1" applyBorder="1" applyAlignment="1">
      <alignment horizontal="right" wrapText="1"/>
    </xf>
    <xf numFmtId="0" fontId="6" fillId="0" borderId="21" xfId="0" applyFont="1" applyBorder="1" applyAlignment="1">
      <alignment horizontal="left" wrapText="1"/>
    </xf>
    <xf numFmtId="0" fontId="20" fillId="0" borderId="44" xfId="0" applyFont="1" applyBorder="1" applyAlignment="1">
      <alignment horizontal="center" wrapText="1"/>
    </xf>
    <xf numFmtId="3" fontId="20" fillId="0" borderId="46" xfId="0" applyNumberFormat="1" applyFont="1" applyBorder="1" applyAlignment="1">
      <alignment horizontal="right" wrapText="1"/>
    </xf>
    <xf numFmtId="0" fontId="6" fillId="0" borderId="46" xfId="0" applyFont="1" applyBorder="1" applyAlignment="1">
      <alignment horizontal="left" vertical="center" wrapText="1"/>
    </xf>
    <xf numFmtId="0" fontId="54" fillId="0" borderId="22" xfId="0" applyFont="1" applyBorder="1" applyAlignment="1">
      <alignment horizontal="right"/>
    </xf>
    <xf numFmtId="0" fontId="20" fillId="0" borderId="46" xfId="0" applyFont="1" applyBorder="1" applyAlignment="1">
      <alignment horizontal="center" wrapText="1"/>
    </xf>
    <xf numFmtId="0" fontId="6" fillId="0" borderId="46" xfId="0" applyFont="1" applyBorder="1" applyAlignment="1">
      <alignment horizontal="left" wrapText="1"/>
    </xf>
    <xf numFmtId="0" fontId="20" fillId="0" borderId="21" xfId="0" applyFont="1" applyBorder="1" applyAlignment="1">
      <alignment horizontal="center" wrapText="1"/>
    </xf>
    <xf numFmtId="4" fontId="6" fillId="0" borderId="46" xfId="0" applyNumberFormat="1" applyFont="1" applyBorder="1" applyAlignment="1">
      <alignment horizontal="right" wrapText="1"/>
    </xf>
    <xf numFmtId="0" fontId="6" fillId="0" borderId="22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3" fontId="76" fillId="0" borderId="44" xfId="0" applyNumberFormat="1" applyFont="1" applyBorder="1" applyAlignment="1">
      <alignment horizontal="center" wrapText="1"/>
    </xf>
    <xf numFmtId="4" fontId="8" fillId="0" borderId="46" xfId="0" applyNumberFormat="1" applyFont="1" applyBorder="1" applyAlignment="1">
      <alignment horizontal="right" wrapText="1"/>
    </xf>
    <xf numFmtId="0" fontId="8" fillId="0" borderId="46" xfId="0" applyFont="1" applyBorder="1" applyAlignment="1">
      <alignment horizontal="left" wrapText="1"/>
    </xf>
    <xf numFmtId="0" fontId="8" fillId="0" borderId="43" xfId="0" applyFont="1" applyBorder="1" applyAlignment="1">
      <alignment horizontal="right"/>
    </xf>
    <xf numFmtId="3" fontId="20" fillId="0" borderId="44" xfId="0" applyNumberFormat="1" applyFont="1" applyBorder="1" applyAlignment="1">
      <alignment horizontal="center" wrapText="1"/>
    </xf>
    <xf numFmtId="3" fontId="20" fillId="0" borderId="46" xfId="0" applyNumberFormat="1" applyFont="1" applyBorder="1" applyAlignment="1">
      <alignment horizontal="center" wrapText="1"/>
    </xf>
    <xf numFmtId="0" fontId="8" fillId="0" borderId="22" xfId="0" applyFont="1" applyBorder="1" applyAlignment="1">
      <alignment horizontal="right"/>
    </xf>
    <xf numFmtId="3" fontId="20" fillId="0" borderId="44" xfId="0" applyNumberFormat="1" applyFont="1" applyBorder="1" applyAlignment="1">
      <alignment wrapText="1"/>
    </xf>
    <xf numFmtId="3" fontId="20" fillId="0" borderId="46" xfId="0" applyNumberFormat="1" applyFont="1" applyBorder="1" applyAlignment="1">
      <alignment wrapText="1"/>
    </xf>
    <xf numFmtId="3" fontId="20" fillId="0" borderId="44" xfId="0" applyNumberFormat="1" applyFont="1" applyBorder="1" applyAlignment="1">
      <alignment horizontal="center" vertical="center" wrapText="1"/>
    </xf>
    <xf numFmtId="3" fontId="76" fillId="0" borderId="46" xfId="0" applyNumberFormat="1" applyFont="1" applyBorder="1" applyAlignment="1">
      <alignment horizontal="right" vertical="center" wrapText="1"/>
    </xf>
    <xf numFmtId="4" fontId="8" fillId="0" borderId="46" xfId="0" applyNumberFormat="1" applyFont="1" applyBorder="1" applyAlignment="1" applyProtection="1">
      <alignment horizontal="right" wrapText="1"/>
      <protection locked="0"/>
    </xf>
    <xf numFmtId="49" fontId="8" fillId="0" borderId="46" xfId="0" applyNumberFormat="1" applyFont="1" applyBorder="1" applyAlignment="1" applyProtection="1">
      <alignment horizontal="left" wrapText="1"/>
      <protection locked="0"/>
    </xf>
    <xf numFmtId="0" fontId="8" fillId="0" borderId="43" xfId="0" applyFont="1" applyBorder="1" applyAlignment="1">
      <alignment horizontal="right" wrapText="1"/>
    </xf>
    <xf numFmtId="3" fontId="76" fillId="0" borderId="44" xfId="0" applyNumberFormat="1" applyFont="1" applyBorder="1" applyAlignment="1">
      <alignment horizontal="center" vertical="center" wrapText="1"/>
    </xf>
    <xf numFmtId="3" fontId="136" fillId="3" borderId="44" xfId="0" applyNumberFormat="1" applyFont="1" applyFill="1" applyBorder="1" applyAlignment="1">
      <alignment horizontal="right" wrapText="1"/>
    </xf>
    <xf numFmtId="3" fontId="8" fillId="0" borderId="46" xfId="0" applyNumberFormat="1" applyFont="1" applyBorder="1" applyAlignment="1">
      <alignment horizontal="right" wrapText="1"/>
    </xf>
    <xf numFmtId="49" fontId="138" fillId="0" borderId="46" xfId="0" applyNumberFormat="1" applyFont="1" applyBorder="1" applyAlignment="1" applyProtection="1">
      <alignment horizontal="left" wrapText="1"/>
      <protection locked="0"/>
    </xf>
    <xf numFmtId="0" fontId="35" fillId="0" borderId="43" xfId="0" applyFont="1" applyBorder="1" applyAlignment="1">
      <alignment horizontal="right" wrapText="1"/>
    </xf>
    <xf numFmtId="3" fontId="6" fillId="0" borderId="44" xfId="0" applyNumberFormat="1" applyFont="1" applyBorder="1" applyAlignment="1">
      <alignment horizontal="right" wrapText="1"/>
    </xf>
    <xf numFmtId="0" fontId="6" fillId="0" borderId="46" xfId="0" applyFont="1" applyBorder="1" applyAlignment="1">
      <alignment horizontal="right" wrapText="1"/>
    </xf>
    <xf numFmtId="0" fontId="6" fillId="0" borderId="65" xfId="0" applyFont="1" applyBorder="1"/>
    <xf numFmtId="0" fontId="6" fillId="0" borderId="43" xfId="0" applyFont="1" applyBorder="1" applyAlignment="1">
      <alignment horizontal="right" wrapText="1"/>
    </xf>
    <xf numFmtId="3" fontId="8" fillId="0" borderId="44" xfId="0" applyNumberFormat="1" applyFont="1" applyBorder="1" applyAlignment="1">
      <alignment horizontal="right" wrapText="1"/>
    </xf>
    <xf numFmtId="0" fontId="8" fillId="0" borderId="46" xfId="0" applyFont="1" applyBorder="1" applyAlignment="1">
      <alignment horizontal="right" wrapText="1"/>
    </xf>
    <xf numFmtId="0" fontId="8" fillId="0" borderId="46" xfId="0" applyFont="1" applyBorder="1" applyAlignment="1">
      <alignment wrapText="1"/>
    </xf>
    <xf numFmtId="0" fontId="8" fillId="0" borderId="46" xfId="0" applyFont="1" applyBorder="1"/>
    <xf numFmtId="3" fontId="6" fillId="0" borderId="44" xfId="0" applyNumberFormat="1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49" fontId="35" fillId="0" borderId="46" xfId="0" applyNumberFormat="1" applyFont="1" applyBorder="1" applyAlignment="1" applyProtection="1">
      <alignment horizontal="left" wrapText="1"/>
      <protection locked="0"/>
    </xf>
    <xf numFmtId="0" fontId="138" fillId="0" borderId="43" xfId="0" applyFont="1" applyBorder="1" applyAlignment="1">
      <alignment horizontal="right" wrapText="1"/>
    </xf>
    <xf numFmtId="3" fontId="6" fillId="0" borderId="46" xfId="0" applyNumberFormat="1" applyFont="1" applyBorder="1" applyAlignment="1">
      <alignment horizontal="center" wrapText="1"/>
    </xf>
    <xf numFmtId="49" fontId="35" fillId="0" borderId="21" xfId="0" applyNumberFormat="1" applyFont="1" applyBorder="1" applyAlignment="1" applyProtection="1">
      <alignment horizontal="left" wrapText="1"/>
      <protection locked="0"/>
    </xf>
    <xf numFmtId="3" fontId="8" fillId="0" borderId="46" xfId="0" applyNumberFormat="1" applyFont="1" applyBorder="1" applyAlignment="1" applyProtection="1">
      <alignment horizontal="right" wrapText="1"/>
      <protection locked="0"/>
    </xf>
    <xf numFmtId="3" fontId="8" fillId="0" borderId="44" xfId="0" applyNumberFormat="1" applyFont="1" applyBorder="1" applyAlignment="1">
      <alignment horizontal="center" wrapText="1"/>
    </xf>
    <xf numFmtId="3" fontId="8" fillId="0" borderId="46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3" fontId="6" fillId="0" borderId="46" xfId="0" applyNumberFormat="1" applyFont="1" applyBorder="1" applyAlignment="1">
      <alignment wrapText="1"/>
    </xf>
    <xf numFmtId="49" fontId="6" fillId="0" borderId="46" xfId="0" applyNumberFormat="1" applyFont="1" applyBorder="1" applyAlignment="1">
      <alignment horizontal="left" wrapText="1"/>
    </xf>
    <xf numFmtId="0" fontId="6" fillId="0" borderId="65" xfId="0" applyFont="1" applyBorder="1" applyAlignment="1">
      <alignment horizontal="left" wrapText="1"/>
    </xf>
    <xf numFmtId="3" fontId="8" fillId="0" borderId="46" xfId="0" applyNumberFormat="1" applyFont="1" applyBorder="1" applyAlignment="1">
      <alignment wrapText="1"/>
    </xf>
    <xf numFmtId="0" fontId="8" fillId="0" borderId="46" xfId="0" applyFont="1" applyBorder="1" applyAlignment="1">
      <alignment horizontal="left"/>
    </xf>
    <xf numFmtId="0" fontId="6" fillId="0" borderId="56" xfId="0" applyFont="1" applyBorder="1" applyAlignment="1">
      <alignment horizontal="left" wrapText="1"/>
    </xf>
    <xf numFmtId="0" fontId="6" fillId="0" borderId="55" xfId="0" applyFont="1" applyBorder="1" applyAlignment="1">
      <alignment horizontal="right" wrapText="1"/>
    </xf>
    <xf numFmtId="0" fontId="6" fillId="0" borderId="54" xfId="0" applyFont="1" applyBorder="1" applyAlignment="1">
      <alignment horizontal="left" wrapText="1"/>
    </xf>
    <xf numFmtId="0" fontId="6" fillId="0" borderId="53" xfId="0" applyFont="1" applyBorder="1" applyAlignment="1">
      <alignment horizontal="right" wrapText="1"/>
    </xf>
    <xf numFmtId="3" fontId="6" fillId="0" borderId="52" xfId="0" applyNumberFormat="1" applyFont="1" applyBorder="1" applyAlignment="1">
      <alignment horizontal="center" wrapText="1"/>
    </xf>
    <xf numFmtId="3" fontId="6" fillId="0" borderId="51" xfId="0" applyNumberFormat="1" applyFont="1" applyBorder="1" applyAlignment="1">
      <alignment horizontal="center" wrapText="1"/>
    </xf>
    <xf numFmtId="3" fontId="8" fillId="0" borderId="51" xfId="0" applyNumberFormat="1" applyFont="1" applyBorder="1" applyAlignment="1">
      <alignment horizontal="right" wrapText="1"/>
    </xf>
    <xf numFmtId="3" fontId="8" fillId="0" borderId="51" xfId="0" applyNumberFormat="1" applyFont="1" applyBorder="1" applyAlignment="1">
      <alignment wrapText="1"/>
    </xf>
    <xf numFmtId="0" fontId="8" fillId="0" borderId="50" xfId="0" applyFont="1" applyBorder="1" applyAlignment="1">
      <alignment horizontal="left" wrapText="1"/>
    </xf>
    <xf numFmtId="0" fontId="8" fillId="0" borderId="49" xfId="0" applyFont="1" applyBorder="1" applyAlignment="1">
      <alignment horizontal="right" wrapText="1"/>
    </xf>
    <xf numFmtId="0" fontId="6" fillId="0" borderId="20" xfId="0" applyFont="1" applyBorder="1" applyAlignment="1">
      <alignment horizontal="left" wrapText="1"/>
    </xf>
    <xf numFmtId="0" fontId="35" fillId="0" borderId="48" xfId="0" applyFont="1" applyBorder="1" applyAlignment="1">
      <alignment horizontal="right" wrapText="1"/>
    </xf>
    <xf numFmtId="0" fontId="6" fillId="0" borderId="30" xfId="0" applyFont="1" applyBorder="1" applyAlignment="1">
      <alignment horizontal="left" wrapText="1"/>
    </xf>
    <xf numFmtId="0" fontId="130" fillId="0" borderId="46" xfId="0" applyFont="1" applyBorder="1" applyAlignment="1">
      <alignment wrapText="1"/>
    </xf>
    <xf numFmtId="0" fontId="130" fillId="0" borderId="0" xfId="0" applyFont="1" applyAlignment="1">
      <alignment wrapText="1"/>
    </xf>
    <xf numFmtId="4" fontId="6" fillId="0" borderId="44" xfId="0" applyNumberFormat="1" applyFont="1" applyBorder="1" applyAlignment="1">
      <alignment horizontal="center" wrapText="1"/>
    </xf>
    <xf numFmtId="4" fontId="6" fillId="0" borderId="46" xfId="0" applyNumberFormat="1" applyFont="1" applyBorder="1" applyAlignment="1">
      <alignment horizontal="center" wrapText="1"/>
    </xf>
    <xf numFmtId="0" fontId="6" fillId="0" borderId="29" xfId="0" applyFont="1" applyBorder="1" applyAlignment="1">
      <alignment wrapText="1"/>
    </xf>
    <xf numFmtId="0" fontId="8" fillId="0" borderId="29" xfId="0" applyFont="1" applyBorder="1" applyAlignment="1">
      <alignment wrapText="1"/>
    </xf>
    <xf numFmtId="0" fontId="139" fillId="0" borderId="46" xfId="0" applyFont="1" applyBorder="1" applyAlignment="1">
      <alignment wrapText="1"/>
    </xf>
    <xf numFmtId="3" fontId="8" fillId="0" borderId="46" xfId="0" applyNumberFormat="1" applyFont="1" applyBorder="1" applyAlignment="1" applyProtection="1">
      <alignment wrapText="1"/>
      <protection locked="0"/>
    </xf>
    <xf numFmtId="3" fontId="8" fillId="0" borderId="10" xfId="0" applyNumberFormat="1" applyFont="1" applyBorder="1" applyAlignment="1">
      <alignment horizontal="right" wrapText="1"/>
    </xf>
    <xf numFmtId="3" fontId="8" fillId="0" borderId="13" xfId="0" applyNumberFormat="1" applyFont="1" applyBorder="1" applyAlignment="1">
      <alignment horizontal="right" wrapText="1"/>
    </xf>
    <xf numFmtId="3" fontId="8" fillId="0" borderId="13" xfId="0" applyNumberFormat="1" applyFont="1" applyBorder="1" applyAlignment="1">
      <alignment wrapText="1"/>
    </xf>
    <xf numFmtId="49" fontId="138" fillId="0" borderId="13" xfId="0" applyNumberFormat="1" applyFont="1" applyBorder="1" applyAlignment="1" applyProtection="1">
      <alignment horizontal="left" wrapText="1"/>
      <protection locked="0"/>
    </xf>
    <xf numFmtId="0" fontId="138" fillId="0" borderId="7" xfId="0" applyFont="1" applyBorder="1" applyAlignment="1">
      <alignment horizontal="right" wrapText="1"/>
    </xf>
    <xf numFmtId="0" fontId="103" fillId="0" borderId="4" xfId="0" applyFont="1" applyBorder="1" applyAlignment="1">
      <alignment horizontal="center" vertical="center" wrapText="1"/>
    </xf>
    <xf numFmtId="0" fontId="103" fillId="0" borderId="15" xfId="0" applyFont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 wrapText="1"/>
    </xf>
    <xf numFmtId="49" fontId="103" fillId="0" borderId="15" xfId="0" applyNumberFormat="1" applyFont="1" applyBorder="1" applyAlignment="1" applyProtection="1">
      <alignment horizontal="center" vertical="center" wrapText="1"/>
      <protection locked="0"/>
    </xf>
    <xf numFmtId="0" fontId="99" fillId="0" borderId="2" xfId="0" applyFont="1" applyBorder="1" applyAlignment="1">
      <alignment horizontal="center" vertical="center" wrapText="1"/>
    </xf>
    <xf numFmtId="0" fontId="103" fillId="0" borderId="0" xfId="0" applyFont="1"/>
    <xf numFmtId="49" fontId="103" fillId="0" borderId="0" xfId="0" applyNumberFormat="1" applyFont="1" applyAlignment="1" applyProtection="1">
      <alignment vertical="top"/>
      <protection locked="0"/>
    </xf>
    <xf numFmtId="0" fontId="103" fillId="0" borderId="0" xfId="0" applyFont="1" applyAlignment="1">
      <alignment horizontal="center"/>
    </xf>
    <xf numFmtId="49" fontId="101" fillId="0" borderId="0" xfId="0" applyNumberFormat="1" applyFont="1" applyAlignment="1" applyProtection="1">
      <alignment horizontal="center" vertical="top"/>
      <protection locked="0"/>
    </xf>
    <xf numFmtId="49" fontId="103" fillId="0" borderId="0" xfId="0" applyNumberFormat="1" applyFont="1" applyAlignment="1" applyProtection="1">
      <alignment horizontal="center" vertical="top"/>
      <protection locked="0"/>
    </xf>
    <xf numFmtId="49" fontId="103" fillId="0" borderId="0" xfId="0" applyNumberFormat="1" applyFont="1" applyAlignment="1" applyProtection="1">
      <alignment horizontal="left" vertical="top"/>
      <protection locked="0"/>
    </xf>
    <xf numFmtId="49" fontId="35" fillId="0" borderId="6" xfId="0" applyNumberFormat="1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/>
    </xf>
    <xf numFmtId="3" fontId="16" fillId="0" borderId="44" xfId="0" applyNumberFormat="1" applyFont="1" applyBorder="1"/>
    <xf numFmtId="3" fontId="16" fillId="0" borderId="45" xfId="0" applyNumberFormat="1" applyFont="1" applyBorder="1"/>
    <xf numFmtId="0" fontId="6" fillId="0" borderId="29" xfId="0" applyFont="1" applyBorder="1" applyAlignment="1">
      <alignment horizontal="center"/>
    </xf>
    <xf numFmtId="3" fontId="6" fillId="0" borderId="45" xfId="0" applyNumberFormat="1" applyFont="1" applyBorder="1" applyAlignment="1">
      <alignment horizontal="right"/>
    </xf>
    <xf numFmtId="3" fontId="16" fillId="0" borderId="45" xfId="0" applyNumberFormat="1" applyFont="1" applyBorder="1" applyAlignment="1">
      <alignment horizontal="right"/>
    </xf>
    <xf numFmtId="49" fontId="27" fillId="0" borderId="43" xfId="0" applyNumberFormat="1" applyFont="1" applyBorder="1" applyAlignment="1">
      <alignment horizontal="center"/>
    </xf>
    <xf numFmtId="3" fontId="68" fillId="4" borderId="1" xfId="0" applyNumberFormat="1" applyFont="1" applyFill="1" applyBorder="1" applyAlignment="1">
      <alignment horizontal="center" wrapText="1"/>
    </xf>
    <xf numFmtId="3" fontId="66" fillId="4" borderId="1" xfId="0" applyNumberFormat="1" applyFont="1" applyFill="1" applyBorder="1" applyAlignment="1">
      <alignment horizontal="center" wrapText="1"/>
    </xf>
    <xf numFmtId="3" fontId="8" fillId="0" borderId="0" xfId="0" applyNumberFormat="1" applyFont="1"/>
    <xf numFmtId="3" fontId="11" fillId="0" borderId="0" xfId="0" applyNumberFormat="1" applyFont="1"/>
    <xf numFmtId="49" fontId="6" fillId="0" borderId="58" xfId="0" applyNumberFormat="1" applyFont="1" applyBorder="1" applyAlignment="1">
      <alignment horizontal="left" wrapText="1"/>
    </xf>
    <xf numFmtId="0" fontId="6" fillId="0" borderId="58" xfId="0" applyFont="1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3" fontId="6" fillId="0" borderId="4" xfId="0" applyNumberFormat="1" applyFont="1" applyBorder="1" applyAlignment="1">
      <alignment horizontal="center"/>
    </xf>
    <xf numFmtId="3" fontId="4" fillId="0" borderId="1" xfId="0" applyNumberFormat="1" applyFont="1" applyBorder="1"/>
    <xf numFmtId="49" fontId="6" fillId="2" borderId="1" xfId="0" applyNumberFormat="1" applyFont="1" applyFill="1" applyBorder="1" applyAlignment="1">
      <alignment horizontal="center" wrapText="1"/>
    </xf>
    <xf numFmtId="49" fontId="72" fillId="0" borderId="1" xfId="0" applyNumberFormat="1" applyFont="1" applyBorder="1" applyAlignment="1">
      <alignment horizontal="center" vertical="center" wrapText="1"/>
    </xf>
    <xf numFmtId="49" fontId="70" fillId="0" borderId="1" xfId="0" applyNumberFormat="1" applyFont="1" applyBorder="1" applyAlignment="1">
      <alignment horizontal="center" vertical="center" wrapText="1"/>
    </xf>
    <xf numFmtId="49" fontId="72" fillId="2" borderId="1" xfId="0" applyNumberFormat="1" applyFont="1" applyFill="1" applyBorder="1" applyAlignment="1">
      <alignment horizontal="center" vertical="center" wrapText="1"/>
    </xf>
    <xf numFmtId="49" fontId="72" fillId="2" borderId="1" xfId="0" applyNumberFormat="1" applyFont="1" applyFill="1" applyBorder="1" applyAlignment="1">
      <alignment vertical="center" wrapText="1"/>
    </xf>
    <xf numFmtId="49" fontId="72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49" fontId="70" fillId="0" borderId="1" xfId="0" applyNumberFormat="1" applyFont="1" applyBorder="1" applyAlignment="1" applyProtection="1">
      <alignment vertical="center" wrapText="1"/>
      <protection locked="0"/>
    </xf>
    <xf numFmtId="49" fontId="16" fillId="0" borderId="30" xfId="0" applyNumberFormat="1" applyFont="1" applyBorder="1" applyAlignment="1">
      <alignment horizontal="center" wrapText="1"/>
    </xf>
    <xf numFmtId="49" fontId="6" fillId="2" borderId="69" xfId="0" applyNumberFormat="1" applyFont="1" applyFill="1" applyBorder="1" applyAlignment="1">
      <alignment horizontal="left" wrapText="1"/>
    </xf>
    <xf numFmtId="3" fontId="6" fillId="0" borderId="45" xfId="0" applyNumberFormat="1" applyFont="1" applyBorder="1" applyAlignment="1">
      <alignment horizontal="right" vertical="center"/>
    </xf>
    <xf numFmtId="0" fontId="58" fillId="0" borderId="67" xfId="0" applyFont="1" applyBorder="1" applyAlignment="1">
      <alignment horizontal="left"/>
    </xf>
    <xf numFmtId="0" fontId="72" fillId="0" borderId="21" xfId="0" applyFont="1" applyBorder="1" applyAlignment="1">
      <alignment horizontal="left" wrapText="1"/>
    </xf>
    <xf numFmtId="0" fontId="142" fillId="0" borderId="0" xfId="0" applyFont="1"/>
    <xf numFmtId="0" fontId="141" fillId="0" borderId="0" xfId="0" applyFont="1" applyAlignment="1">
      <alignment wrapText="1"/>
    </xf>
    <xf numFmtId="49" fontId="140" fillId="0" borderId="0" xfId="0" applyNumberFormat="1" applyFont="1" applyProtection="1">
      <protection locked="0"/>
    </xf>
    <xf numFmtId="0" fontId="97" fillId="0" borderId="0" xfId="25" applyFont="1"/>
    <xf numFmtId="0" fontId="143" fillId="0" borderId="0" xfId="25" applyFont="1"/>
    <xf numFmtId="0" fontId="33" fillId="0" borderId="0" xfId="25" applyFont="1"/>
    <xf numFmtId="0" fontId="97" fillId="0" borderId="0" xfId="0" applyFont="1"/>
    <xf numFmtId="49" fontId="43" fillId="0" borderId="0" xfId="0" applyNumberFormat="1" applyFont="1" applyAlignment="1" applyProtection="1">
      <alignment vertical="top" wrapText="1"/>
      <protection locked="0"/>
    </xf>
    <xf numFmtId="3" fontId="33" fillId="0" borderId="0" xfId="0" applyNumberFormat="1" applyFont="1" applyAlignment="1" applyProtection="1">
      <alignment horizontal="center" vertical="top"/>
      <protection locked="0"/>
    </xf>
    <xf numFmtId="3" fontId="33" fillId="0" borderId="0" xfId="0" applyNumberFormat="1" applyFont="1"/>
    <xf numFmtId="3" fontId="97" fillId="0" borderId="0" xfId="0" applyNumberFormat="1" applyFont="1"/>
    <xf numFmtId="3" fontId="43" fillId="0" borderId="0" xfId="0" applyNumberFormat="1" applyFont="1"/>
    <xf numFmtId="0" fontId="144" fillId="0" borderId="0" xfId="0" applyFont="1" applyAlignment="1">
      <alignment horizontal="center"/>
    </xf>
    <xf numFmtId="0" fontId="145" fillId="0" borderId="0" xfId="0" applyFont="1"/>
    <xf numFmtId="0" fontId="146" fillId="0" borderId="0" xfId="0" applyFont="1" applyAlignment="1">
      <alignment horizontal="center"/>
    </xf>
    <xf numFmtId="0" fontId="147" fillId="0" borderId="0" xfId="0" applyFont="1" applyAlignment="1">
      <alignment horizontal="center"/>
    </xf>
    <xf numFmtId="49" fontId="42" fillId="0" borderId="0" xfId="25" applyNumberFormat="1" applyFont="1" applyAlignment="1" applyProtection="1">
      <alignment vertical="top"/>
      <protection locked="0"/>
    </xf>
    <xf numFmtId="0" fontId="20" fillId="0" borderId="23" xfId="0" applyFont="1" applyBorder="1" applyAlignment="1">
      <alignment horizontal="center" wrapText="1"/>
    </xf>
    <xf numFmtId="0" fontId="112" fillId="0" borderId="64" xfId="0" applyFont="1" applyBorder="1" applyAlignment="1">
      <alignment horizontal="center" wrapText="1"/>
    </xf>
    <xf numFmtId="0" fontId="54" fillId="0" borderId="25" xfId="0" applyFont="1" applyBorder="1" applyAlignment="1">
      <alignment horizontal="right"/>
    </xf>
    <xf numFmtId="0" fontId="137" fillId="0" borderId="66" xfId="0" applyFont="1" applyBorder="1" applyAlignment="1">
      <alignment horizontal="right"/>
    </xf>
    <xf numFmtId="0" fontId="6" fillId="0" borderId="21" xfId="0" applyFont="1" applyBorder="1" applyAlignment="1">
      <alignment horizontal="left" wrapText="1"/>
    </xf>
    <xf numFmtId="0" fontId="11" fillId="0" borderId="65" xfId="0" applyFont="1" applyBorder="1" applyAlignment="1">
      <alignment horizontal="left" wrapText="1"/>
    </xf>
    <xf numFmtId="3" fontId="6" fillId="0" borderId="21" xfId="0" applyNumberFormat="1" applyFont="1" applyBorder="1" applyAlignment="1">
      <alignment horizontal="right" wrapText="1"/>
    </xf>
    <xf numFmtId="0" fontId="11" fillId="0" borderId="65" xfId="0" applyFont="1" applyBorder="1" applyAlignment="1">
      <alignment horizontal="right" wrapText="1"/>
    </xf>
    <xf numFmtId="3" fontId="20" fillId="0" borderId="21" xfId="0" applyNumberFormat="1" applyFont="1" applyBorder="1" applyAlignment="1">
      <alignment horizontal="right" wrapText="1"/>
    </xf>
    <xf numFmtId="0" fontId="112" fillId="0" borderId="65" xfId="0" applyFont="1" applyBorder="1" applyAlignment="1">
      <alignment horizontal="right" wrapText="1"/>
    </xf>
    <xf numFmtId="3" fontId="140" fillId="0" borderId="0" xfId="0" applyNumberFormat="1" applyFont="1" applyAlignment="1">
      <alignment horizontal="left" wrapText="1"/>
    </xf>
    <xf numFmtId="0" fontId="140" fillId="0" borderId="0" xfId="0" applyFont="1" applyAlignment="1">
      <alignment horizontal="left" wrapText="1"/>
    </xf>
    <xf numFmtId="0" fontId="141" fillId="0" borderId="0" xfId="0" applyFont="1"/>
    <xf numFmtId="49" fontId="140" fillId="0" borderId="0" xfId="0" applyNumberFormat="1" applyFont="1" applyAlignment="1" applyProtection="1">
      <alignment horizontal="left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49" fontId="99" fillId="0" borderId="3" xfId="0" applyNumberFormat="1" applyFont="1" applyBorder="1" applyAlignment="1">
      <alignment horizontal="center" vertical="center"/>
    </xf>
    <xf numFmtId="49" fontId="99" fillId="0" borderId="4" xfId="0" applyNumberFormat="1" applyFont="1" applyBorder="1" applyAlignment="1">
      <alignment horizontal="center" vertical="center"/>
    </xf>
    <xf numFmtId="49" fontId="99" fillId="0" borderId="3" xfId="0" applyNumberFormat="1" applyFont="1" applyBorder="1" applyAlignment="1">
      <alignment horizontal="center" vertical="center" wrapText="1"/>
    </xf>
    <xf numFmtId="49" fontId="99" fillId="0" borderId="4" xfId="0" applyNumberFormat="1" applyFont="1" applyBorder="1" applyAlignment="1">
      <alignment horizontal="center" vertical="center" wrapText="1"/>
    </xf>
    <xf numFmtId="49" fontId="99" fillId="0" borderId="5" xfId="0" applyNumberFormat="1" applyFont="1" applyBorder="1" applyAlignment="1">
      <alignment horizontal="center" vertical="center" wrapText="1"/>
    </xf>
    <xf numFmtId="49" fontId="99" fillId="0" borderId="2" xfId="0" applyNumberFormat="1" applyFont="1" applyBorder="1" applyAlignment="1">
      <alignment horizontal="center" vertical="center" wrapText="1"/>
    </xf>
    <xf numFmtId="49" fontId="101" fillId="0" borderId="5" xfId="25" applyNumberFormat="1" applyFont="1" applyBorder="1" applyAlignment="1">
      <alignment horizontal="center" wrapText="1"/>
    </xf>
    <xf numFmtId="0" fontId="0" fillId="0" borderId="58" xfId="0" applyBorder="1" applyAlignment="1">
      <alignment wrapText="1"/>
    </xf>
    <xf numFmtId="0" fontId="0" fillId="0" borderId="2" xfId="0" applyBorder="1" applyAlignment="1">
      <alignment wrapText="1"/>
    </xf>
    <xf numFmtId="49" fontId="105" fillId="0" borderId="0" xfId="25" applyNumberFormat="1" applyFont="1" applyAlignment="1" applyProtection="1">
      <alignment horizontal="left" vertical="top" wrapText="1"/>
      <protection locked="0"/>
    </xf>
    <xf numFmtId="49" fontId="13" fillId="0" borderId="0" xfId="25" applyNumberFormat="1" applyFont="1" applyAlignment="1" applyProtection="1">
      <alignment vertical="top" wrapText="1"/>
      <protection locked="0"/>
    </xf>
    <xf numFmtId="49" fontId="7" fillId="0" borderId="0" xfId="25" applyNumberFormat="1" applyFont="1" applyAlignment="1" applyProtection="1">
      <alignment vertical="top" wrapText="1"/>
      <protection locked="0"/>
    </xf>
    <xf numFmtId="0" fontId="29" fillId="0" borderId="0" xfId="0" applyFont="1" applyAlignment="1">
      <alignment vertical="top"/>
    </xf>
    <xf numFmtId="0" fontId="6" fillId="0" borderId="0" xfId="25" applyFont="1"/>
    <xf numFmtId="0" fontId="6" fillId="0" borderId="0" xfId="25" applyFont="1" applyAlignment="1">
      <alignment horizontal="right"/>
    </xf>
    <xf numFmtId="1" fontId="97" fillId="0" borderId="0" xfId="25" applyNumberFormat="1" applyFont="1" applyAlignment="1">
      <alignment horizontal="center" wrapText="1"/>
    </xf>
    <xf numFmtId="0" fontId="99" fillId="0" borderId="3" xfId="25" applyFont="1" applyBorder="1" applyAlignment="1">
      <alignment horizontal="center" vertical="center" wrapText="1"/>
    </xf>
    <xf numFmtId="0" fontId="99" fillId="0" borderId="4" xfId="25" applyFont="1" applyBorder="1" applyAlignment="1">
      <alignment horizontal="center" vertical="center" wrapText="1"/>
    </xf>
    <xf numFmtId="49" fontId="55" fillId="0" borderId="3" xfId="25" applyNumberFormat="1" applyFont="1" applyBorder="1" applyAlignment="1">
      <alignment horizontal="center" vertical="center" wrapText="1"/>
    </xf>
    <xf numFmtId="49" fontId="55" fillId="0" borderId="4" xfId="25" applyNumberFormat="1" applyFont="1" applyBorder="1" applyAlignment="1">
      <alignment horizontal="center" vertical="center" wrapText="1"/>
    </xf>
    <xf numFmtId="0" fontId="55" fillId="0" borderId="3" xfId="25" applyFont="1" applyBorder="1" applyAlignment="1">
      <alignment horizontal="center" vertical="center"/>
    </xf>
    <xf numFmtId="0" fontId="55" fillId="0" borderId="4" xfId="25" applyFont="1" applyBorder="1" applyAlignment="1">
      <alignment horizontal="center" vertical="center"/>
    </xf>
    <xf numFmtId="0" fontId="55" fillId="0" borderId="3" xfId="25" applyFont="1" applyBorder="1" applyAlignment="1">
      <alignment horizontal="center" vertical="center" wrapText="1"/>
    </xf>
    <xf numFmtId="0" fontId="55" fillId="0" borderId="4" xfId="25" applyFont="1" applyBorder="1" applyAlignment="1">
      <alignment horizontal="center" vertical="center" wrapText="1"/>
    </xf>
    <xf numFmtId="0" fontId="55" fillId="0" borderId="5" xfId="25" applyFont="1" applyBorder="1" applyAlignment="1">
      <alignment horizontal="center" vertical="center"/>
    </xf>
    <xf numFmtId="0" fontId="55" fillId="0" borderId="2" xfId="25" applyFont="1" applyBorder="1" applyAlignment="1">
      <alignment horizontal="center" vertical="center"/>
    </xf>
    <xf numFmtId="3" fontId="42" fillId="0" borderId="0" xfId="0" applyNumberFormat="1" applyFont="1" applyAlignment="1">
      <alignment horizontal="left" wrapText="1"/>
    </xf>
    <xf numFmtId="0" fontId="60" fillId="0" borderId="3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/>
    </xf>
    <xf numFmtId="0" fontId="64" fillId="0" borderId="5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 textRotation="255"/>
    </xf>
    <xf numFmtId="0" fontId="64" fillId="0" borderId="59" xfId="0" applyFont="1" applyBorder="1" applyAlignment="1">
      <alignment horizontal="center" vertical="center" textRotation="255"/>
    </xf>
    <xf numFmtId="0" fontId="64" fillId="0" borderId="4" xfId="0" applyFont="1" applyBorder="1" applyAlignment="1">
      <alignment horizontal="center" vertical="center" textRotation="255"/>
    </xf>
    <xf numFmtId="0" fontId="61" fillId="0" borderId="3" xfId="0" applyFont="1" applyBorder="1" applyAlignment="1">
      <alignment horizontal="center" vertical="center"/>
    </xf>
    <xf numFmtId="0" fontId="61" fillId="0" borderId="59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0" fillId="0" borderId="5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49" fontId="60" fillId="0" borderId="3" xfId="0" applyNumberFormat="1" applyFont="1" applyBorder="1" applyAlignment="1">
      <alignment horizontal="center" vertical="center" wrapText="1"/>
    </xf>
    <xf numFmtId="49" fontId="63" fillId="0" borderId="0" xfId="25" applyNumberFormat="1" applyFont="1" applyAlignment="1">
      <alignment horizontal="left" wrapText="1"/>
    </xf>
    <xf numFmtId="0" fontId="14" fillId="0" borderId="0" xfId="0" applyFont="1"/>
    <xf numFmtId="1" fontId="6" fillId="0" borderId="0" xfId="25" applyNumberFormat="1" applyFont="1" applyAlignment="1">
      <alignment horizontal="left" vertical="top" wrapText="1"/>
    </xf>
    <xf numFmtId="0" fontId="11" fillId="0" borderId="0" xfId="0" applyFont="1"/>
    <xf numFmtId="0" fontId="6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1" fillId="0" borderId="3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16" fillId="0" borderId="43" xfId="0" applyNumberFormat="1" applyFont="1" applyBorder="1" applyAlignment="1">
      <alignment horizontal="left" wrapText="1"/>
    </xf>
    <xf numFmtId="0" fontId="23" fillId="0" borderId="46" xfId="0" applyFont="1" applyBorder="1" applyAlignment="1">
      <alignment horizontal="left" wrapText="1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49" fontId="8" fillId="0" borderId="20" xfId="0" applyNumberFormat="1" applyFont="1" applyBorder="1" applyAlignment="1">
      <alignment wrapText="1"/>
    </xf>
    <xf numFmtId="0" fontId="15" fillId="0" borderId="29" xfId="0" applyFont="1" applyBorder="1" applyAlignment="1">
      <alignment wrapText="1"/>
    </xf>
    <xf numFmtId="49" fontId="6" fillId="0" borderId="20" xfId="0" applyNumberFormat="1" applyFont="1" applyBorder="1" applyAlignment="1">
      <alignment wrapText="1"/>
    </xf>
    <xf numFmtId="0" fontId="0" fillId="0" borderId="29" xfId="0" applyBorder="1" applyAlignment="1">
      <alignment wrapText="1"/>
    </xf>
    <xf numFmtId="49" fontId="6" fillId="0" borderId="30" xfId="0" applyNumberFormat="1" applyFont="1" applyBorder="1" applyAlignment="1">
      <alignment wrapText="1"/>
    </xf>
    <xf numFmtId="0" fontId="16" fillId="3" borderId="41" xfId="24" applyFont="1" applyFill="1" applyBorder="1" applyAlignment="1">
      <alignment horizontal="center" wrapText="1"/>
    </xf>
    <xf numFmtId="0" fontId="23" fillId="0" borderId="30" xfId="0" applyFont="1" applyBorder="1" applyAlignment="1">
      <alignment wrapText="1"/>
    </xf>
    <xf numFmtId="0" fontId="23" fillId="0" borderId="29" xfId="0" applyFont="1" applyBorder="1" applyAlignment="1">
      <alignment wrapText="1"/>
    </xf>
    <xf numFmtId="0" fontId="49" fillId="0" borderId="43" xfId="0" applyFont="1" applyBorder="1" applyAlignment="1">
      <alignment horizontal="left"/>
    </xf>
    <xf numFmtId="0" fontId="49" fillId="0" borderId="29" xfId="0" applyFont="1" applyBorder="1" applyAlignment="1">
      <alignment horizontal="left"/>
    </xf>
    <xf numFmtId="0" fontId="50" fillId="0" borderId="21" xfId="0" applyFont="1" applyBorder="1" applyAlignment="1">
      <alignment horizontal="left"/>
    </xf>
    <xf numFmtId="0" fontId="50" fillId="0" borderId="44" xfId="0" applyFont="1" applyBorder="1" applyAlignment="1">
      <alignment horizontal="left"/>
    </xf>
    <xf numFmtId="0" fontId="16" fillId="0" borderId="22" xfId="0" applyFont="1" applyBorder="1" applyAlignment="1">
      <alignment horizontal="center" wrapText="1"/>
    </xf>
    <xf numFmtId="0" fontId="23" fillId="0" borderId="30" xfId="0" applyFont="1" applyBorder="1" applyAlignment="1">
      <alignment horizontal="center" wrapText="1"/>
    </xf>
    <xf numFmtId="0" fontId="23" fillId="0" borderId="29" xfId="0" applyFont="1" applyBorder="1" applyAlignment="1">
      <alignment horizontal="center" wrapText="1"/>
    </xf>
    <xf numFmtId="0" fontId="8" fillId="0" borderId="20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49" fontId="16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7" fillId="0" borderId="3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49" fontId="16" fillId="0" borderId="39" xfId="0" applyNumberFormat="1" applyFont="1" applyBorder="1" applyAlignment="1">
      <alignment horizontal="center" wrapText="1"/>
    </xf>
    <xf numFmtId="0" fontId="47" fillId="0" borderId="21" xfId="0" applyFont="1" applyBorder="1" applyAlignment="1">
      <alignment horizontal="center" wrapText="1"/>
    </xf>
    <xf numFmtId="0" fontId="6" fillId="0" borderId="20" xfId="0" applyFont="1" applyBorder="1"/>
    <xf numFmtId="0" fontId="11" fillId="0" borderId="29" xfId="0" applyFont="1" applyBorder="1"/>
    <xf numFmtId="0" fontId="58" fillId="0" borderId="0" xfId="0" applyFont="1"/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33" fillId="0" borderId="0" xfId="0" applyFont="1" applyAlignment="1">
      <alignment wrapText="1"/>
    </xf>
    <xf numFmtId="49" fontId="16" fillId="0" borderId="22" xfId="0" applyNumberFormat="1" applyFont="1" applyBorder="1" applyAlignment="1">
      <alignment horizontal="left" wrapText="1"/>
    </xf>
    <xf numFmtId="49" fontId="16" fillId="0" borderId="30" xfId="0" applyNumberFormat="1" applyFont="1" applyBorder="1" applyAlignment="1">
      <alignment horizontal="left" wrapText="1"/>
    </xf>
    <xf numFmtId="49" fontId="16" fillId="0" borderId="29" xfId="0" applyNumberFormat="1" applyFont="1" applyBorder="1" applyAlignment="1">
      <alignment horizontal="left" wrapText="1"/>
    </xf>
    <xf numFmtId="49" fontId="24" fillId="0" borderId="43" xfId="0" applyNumberFormat="1" applyFont="1" applyBorder="1" applyAlignment="1">
      <alignment horizontal="left" wrapText="1"/>
    </xf>
    <xf numFmtId="0" fontId="52" fillId="0" borderId="46" xfId="0" applyFont="1" applyBorder="1" applyAlignment="1">
      <alignment horizontal="left" wrapText="1"/>
    </xf>
    <xf numFmtId="49" fontId="24" fillId="0" borderId="22" xfId="0" applyNumberFormat="1" applyFont="1" applyBorder="1" applyAlignment="1">
      <alignment horizontal="left" wrapText="1"/>
    </xf>
    <xf numFmtId="0" fontId="17" fillId="0" borderId="30" xfId="0" applyFont="1" applyBorder="1" applyAlignment="1">
      <alignment horizontal="left" wrapText="1"/>
    </xf>
    <xf numFmtId="0" fontId="17" fillId="0" borderId="29" xfId="0" applyFont="1" applyBorder="1" applyAlignment="1">
      <alignment horizontal="left" wrapText="1"/>
    </xf>
    <xf numFmtId="49" fontId="16" fillId="0" borderId="67" xfId="0" applyNumberFormat="1" applyFont="1" applyBorder="1" applyAlignment="1">
      <alignment horizontal="left" wrapText="1"/>
    </xf>
    <xf numFmtId="0" fontId="23" fillId="0" borderId="69" xfId="0" applyFont="1" applyBorder="1" applyAlignment="1">
      <alignment horizontal="left" wrapText="1"/>
    </xf>
    <xf numFmtId="0" fontId="23" fillId="0" borderId="68" xfId="0" applyFont="1" applyBorder="1" applyAlignment="1">
      <alignment horizontal="left" wrapText="1"/>
    </xf>
    <xf numFmtId="49" fontId="16" fillId="0" borderId="71" xfId="0" applyNumberFormat="1" applyFont="1" applyBorder="1" applyAlignment="1">
      <alignment horizontal="left" wrapText="1"/>
    </xf>
    <xf numFmtId="0" fontId="47" fillId="0" borderId="72" xfId="0" applyFont="1" applyBorder="1" applyAlignment="1">
      <alignment horizontal="left" wrapText="1"/>
    </xf>
    <xf numFmtId="0" fontId="47" fillId="0" borderId="70" xfId="0" applyFont="1" applyBorder="1" applyAlignment="1">
      <alignment horizontal="left" wrapText="1"/>
    </xf>
    <xf numFmtId="0" fontId="6" fillId="0" borderId="31" xfId="0" applyFont="1" applyBorder="1"/>
    <xf numFmtId="0" fontId="11" fillId="0" borderId="32" xfId="0" applyFont="1" applyBorder="1"/>
    <xf numFmtId="0" fontId="6" fillId="0" borderId="0" xfId="0" applyFont="1" applyAlignment="1">
      <alignment horizontal="center"/>
    </xf>
    <xf numFmtId="0" fontId="27" fillId="0" borderId="34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49" fillId="0" borderId="22" xfId="0" applyFont="1" applyBorder="1" applyAlignment="1">
      <alignment horizontal="left"/>
    </xf>
    <xf numFmtId="0" fontId="49" fillId="0" borderId="30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49" fontId="16" fillId="0" borderId="22" xfId="0" applyNumberFormat="1" applyFont="1" applyBorder="1" applyAlignment="1">
      <alignment horizontal="center" wrapText="1"/>
    </xf>
    <xf numFmtId="49" fontId="16" fillId="0" borderId="30" xfId="0" applyNumberFormat="1" applyFont="1" applyBorder="1" applyAlignment="1">
      <alignment horizontal="center" wrapText="1"/>
    </xf>
    <xf numFmtId="49" fontId="16" fillId="0" borderId="29" xfId="0" applyNumberFormat="1" applyFont="1" applyBorder="1" applyAlignment="1">
      <alignment horizontal="center" wrapText="1"/>
    </xf>
    <xf numFmtId="49" fontId="16" fillId="0" borderId="43" xfId="0" applyNumberFormat="1" applyFont="1" applyBorder="1" applyAlignment="1">
      <alignment horizontal="center" wrapText="1"/>
    </xf>
    <xf numFmtId="0" fontId="23" fillId="0" borderId="4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5" fillId="0" borderId="0" xfId="0" applyFont="1" applyAlignment="1">
      <alignment horizontal="center"/>
    </xf>
    <xf numFmtId="0" fontId="85" fillId="0" borderId="0" xfId="0" applyFont="1" applyAlignment="1">
      <alignment horizontal="left"/>
    </xf>
    <xf numFmtId="0" fontId="64" fillId="0" borderId="3" xfId="28" applyFont="1" applyBorder="1" applyAlignment="1">
      <alignment horizontal="center" vertical="center" wrapText="1"/>
    </xf>
    <xf numFmtId="0" fontId="99" fillId="0" borderId="3" xfId="0" applyFont="1" applyBorder="1" applyAlignment="1">
      <alignment horizontal="center" vertical="center" wrapText="1"/>
    </xf>
    <xf numFmtId="49" fontId="10" fillId="0" borderId="6" xfId="25" applyNumberFormat="1" applyFont="1" applyBorder="1" applyAlignment="1">
      <alignment horizontal="center" wrapText="1"/>
    </xf>
    <xf numFmtId="0" fontId="0" fillId="0" borderId="6" xfId="0" applyBorder="1" applyAlignment="1">
      <alignment wrapText="1"/>
    </xf>
    <xf numFmtId="1" fontId="3" fillId="0" borderId="0" xfId="25" applyNumberFormat="1" applyAlignment="1">
      <alignment horizontal="center" vertical="top" wrapText="1"/>
    </xf>
    <xf numFmtId="0" fontId="0" fillId="0" borderId="0" xfId="0" applyAlignment="1">
      <alignment wrapText="1"/>
    </xf>
    <xf numFmtId="0" fontId="60" fillId="0" borderId="3" xfId="28" applyFont="1" applyBorder="1" applyAlignment="1">
      <alignment horizontal="center" vertical="center" wrapText="1"/>
    </xf>
  </cellXfs>
  <cellStyles count="31">
    <cellStyle name="Normal_meresha_07" xfId="2" xr:uid="{00000000-0005-0000-0000-000000000000}"/>
    <cellStyle name="Normal_Доходи" xfId="24" xr:uid="{00000000-0005-0000-0000-000001000000}"/>
    <cellStyle name="Гіперпосилання" xfId="26" builtinId="8"/>
    <cellStyle name="Звичайний" xfId="0" builtinId="0"/>
    <cellStyle name="Звичайний 10" xfId="3" xr:uid="{00000000-0005-0000-0000-000003000000}"/>
    <cellStyle name="Звичайний 11" xfId="4" xr:uid="{00000000-0005-0000-0000-000004000000}"/>
    <cellStyle name="Звичайний 12" xfId="5" xr:uid="{00000000-0005-0000-0000-000005000000}"/>
    <cellStyle name="Звичайний 13" xfId="6" xr:uid="{00000000-0005-0000-0000-000006000000}"/>
    <cellStyle name="Звичайний 14" xfId="7" xr:uid="{00000000-0005-0000-0000-000007000000}"/>
    <cellStyle name="Звичайний 15" xfId="8" xr:uid="{00000000-0005-0000-0000-000008000000}"/>
    <cellStyle name="Звичайний 16" xfId="9" xr:uid="{00000000-0005-0000-0000-000009000000}"/>
    <cellStyle name="Звичайний 17" xfId="10" xr:uid="{00000000-0005-0000-0000-00000A000000}"/>
    <cellStyle name="Звичайний 18" xfId="11" xr:uid="{00000000-0005-0000-0000-00000B000000}"/>
    <cellStyle name="Звичайний 19" xfId="12" xr:uid="{00000000-0005-0000-0000-00000C000000}"/>
    <cellStyle name="Звичайний 2" xfId="13" xr:uid="{00000000-0005-0000-0000-00000D000000}"/>
    <cellStyle name="Звичайний 20" xfId="14" xr:uid="{00000000-0005-0000-0000-00000E000000}"/>
    <cellStyle name="Звичайний 3" xfId="15" xr:uid="{00000000-0005-0000-0000-00000F000000}"/>
    <cellStyle name="Звичайний 4" xfId="16" xr:uid="{00000000-0005-0000-0000-000010000000}"/>
    <cellStyle name="Звичайний 5" xfId="17" xr:uid="{00000000-0005-0000-0000-000011000000}"/>
    <cellStyle name="Звичайний 6" xfId="18" xr:uid="{00000000-0005-0000-0000-000012000000}"/>
    <cellStyle name="Звичайний 7" xfId="19" xr:uid="{00000000-0005-0000-0000-000013000000}"/>
    <cellStyle name="Звичайний 8" xfId="20" xr:uid="{00000000-0005-0000-0000-000014000000}"/>
    <cellStyle name="Звичайний 9" xfId="21" xr:uid="{00000000-0005-0000-0000-000015000000}"/>
    <cellStyle name="Обычный 2" xfId="1" xr:uid="{00000000-0005-0000-0000-000017000000}"/>
    <cellStyle name="Обычный 2 2" xfId="23" xr:uid="{00000000-0005-0000-0000-000018000000}"/>
    <cellStyle name="Обычный 3" xfId="29" xr:uid="{00000000-0005-0000-0000-000019000000}"/>
    <cellStyle name="Обычный 3 2" xfId="30" xr:uid="{00000000-0005-0000-0000-00001A000000}"/>
    <cellStyle name="Обычный_Dod5 2" xfId="25" xr:uid="{00000000-0005-0000-0000-00001B000000}"/>
    <cellStyle name="Обычный_Dod6" xfId="28" xr:uid="{00000000-0005-0000-0000-00001C000000}"/>
    <cellStyle name="Обычный_ZV1PIV98" xfId="27" xr:uid="{00000000-0005-0000-0000-00001D000000}"/>
    <cellStyle name="Стиль 1" xfId="22" xr:uid="{00000000-0005-0000-0000-00001E000000}"/>
  </cellStyles>
  <dxfs count="3">
    <dxf>
      <font>
        <b/>
        <i val="0"/>
      </font>
    </dxf>
    <dxf>
      <font>
        <b/>
        <i val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" name="Text Box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" name="Text Box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" name="Text Box 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" name="Text Box 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" name="Text Box 3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" name="Text Box 3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" name="Text Box 3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" name="Text Box 2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" name="Text Box 3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" name="Text Box 3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3" name="Text Box 3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" name="Text Box 2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" name="Text Box 2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6" name="Text Box 2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" name="Text Box 2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" name="Text Box 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" name="Text Box 3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" name="Text Box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" name="Text Box 2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" name="Text Box 2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" name="Text Box 3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6" name="Text Box 3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" name="Text Box 3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" name="Text Box 3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6" name="Text Box 1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" name="Text Box 1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" name="Text Box 2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" name="Text Box 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" name="Text Box 2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" name="Text Box 2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" name="Text Box 3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" name="Text Box 3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" name="Text Box 3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" name="Text Box 3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3" name="Text Box 1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5" name="Text Box 2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7" name="Text Box 2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8" name="Text Box 2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" name="Text Box 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" name="Text Box 3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" name="Text Box 1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" name="Text Box 1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2" name="Text Box 2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" name="Text Box 2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" name="Text Box 2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" name="Text Box 3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" name="Text Box 3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" name="Text Box 3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" name="Text Box 3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" name="Text Box 1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6" name="Text Box 1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" name="Text Box 1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" name="Text Box 1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" name="Text Box 1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8" name="Text Box 1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0" name="Text Box 2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2" name="Text Box 2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" name="Text Box 3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6" name="Text Box 3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" name="Text Box 3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" name="Text Box 1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" name="Text Box 2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" name="Text Box 2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" name="Text Box 2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" name="Text Box 2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" name="Text Box 3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" name="Text Box 3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5" name="Text Box 3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" name="Text Box 1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" name="Text Box 1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" name="Text Box 1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" name="Text Box 2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" name="Text Box 2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6" name="Text Box 2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7" name="Text Box 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" name="Text Box 2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" name="Text Box 3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" name="Text Box 3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1" name="Text Box 3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" name="Text Box 3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8" name="Text Box 1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" name="Text Box 1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" name="Text Box 1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6" name="Text Box 1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79" name="Text Box 1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1" name="Text Box 2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3" name="Text Box 2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4" name="Text Box 2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5" name="Text Box 2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7" name="Text Box 3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8" name="Text Box 3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89" name="Text Box 3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" name="Text Box 1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" name="Text Box 2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" name="Text Box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1" name="Text Box 2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" name="Text Box 2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" name="Text Box 3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6" name="Text Box 3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7" name="Text Box 3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5" name="Text Box 1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" name="Text Box 1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" name="Text Box 1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5" name="Text Box 1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" name="Text Box 2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" name="Text Box 2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9" name="Text Box 2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0" name="Text Box 2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1" name="Text Box 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" name="Text Box 3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" name="Text Box 3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" name="Text Box 1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" name="Text Box 1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" name="Text Box 1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" name="Text Box 1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" name="Text Box 1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" name="Text Box 1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4" name="Text Box 2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5" name="Text Box 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" name="Text Box 2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" name="Text Box 3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" name="Text Box 3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" name="Text Box 3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" name="Text Box 3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" name="Text Box 1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" name="Text Box 1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5" name="Text Box 1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6" name="Text Box 1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7" name="Text Box 1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0" name="Text Box 2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1" name="Text Box 2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2" name="Text Box 2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3" name="Text Box 2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4" name="Text Box 2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5" name="Text Box 3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7" name="Text Box 3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388" name="Text Box 3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" name="Text Box 1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" name="Text Box 1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" name="Text Box 1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1" name="Text Box 2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" name="Text Box 2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" name="Text Box 3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" name="Text Box 3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" name="Text Box 3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" name="Text Box 3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" name="Text Box 1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" name="Text Box 1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3" name="Text Box 1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5" name="Text Box 2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6" name="Text Box 2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7" name="Text Box 2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0" name="Text Box 3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1" name="Text Box 3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2" name="Text Box 3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33" name="Text Box 3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" name="Text Box 1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2" name="Text Box 1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" name="Text Box 2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" name="Text Box 2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" name="Text Box 2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6" name="Text Box 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7" name="Text Box 2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8" name="Text Box 3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" name="Text Box 3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" name="Text Box 3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" name="Text Box 1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" name="Text Box 1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" name="Text Box 1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" name="Text Box 1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" name="Text Box 1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" name="Text Box 1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" name="Text Box 1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" name="Text Box 1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0" name="Text Box 2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1" name="Text Box 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2" name="Text Box 2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" name="Text Box 2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" name="Text Box 2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" name="Text Box 3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" name="Text Box 3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" name="Text Box 3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" name="Text Box 3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" name="Text Box 1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" name="Text Box 1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" name="Text Box 1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2" name="Text Box 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5" name="Text Box 1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6" name="Text Box 1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7" name="Text Box 2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8" name="Text Box 2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499" name="Text Box 2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0" name="Text Box 2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1" name="Text Box 2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2" name="Text Box 3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3" name="Text Box 3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4" name="Text Box 3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05" name="Text Box 3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" name="Text Box 1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" name="Text Box 1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6" name="Text Box 2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7" name="Text Box 2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" name="Text Box 2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" name="Text Box 3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" name="Text Box 3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" name="Text Box 3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" name="Text Box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" name="Text Box 1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" name="Text Box 1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" name="Text Box 1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0" name="Text Box 1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1" name="Text Box 1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2" name="Text Box 2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4" name="Text Box 2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5" name="Text Box 2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6" name="Text Box 2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7" name="Text Box 3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8" name="Text Box 3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49" name="Text Box 3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0" name="Text Box 3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5" name="Text Box 1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8" name="Text Box 1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59" name="Text Box 1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4" name="Text Box 1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5" name="Text Box 1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8" name="Text Box 1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69" name="Text Box 2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1" name="Text Box 2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2" name="Text Box 2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3" name="Text Box 2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4" name="Text Box 3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5" name="Text Box 3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6" name="Text Box 3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7" name="Text Box 3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2" name="Text Box 1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3" name="Text Box 1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4" name="Text Box 1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86" name="Text Box 1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1" name="Text Box 1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2" name="Text Box 1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5" name="Text Box 1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6" name="Text Box 2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7" name="Text Box 2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8" name="Text Box 2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599" name="Text Box 2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1" name="Text Box 3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2" name="Text Box 3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3" name="Text Box 3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04" name="Text Box 3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09" name="Text Box 1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0" name="Text Box 1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1" name="Text Box 1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4" name="Text Box 2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5" name="Text Box 2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7" name="Text Box 2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8" name="Text Box 2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19" name="Text Box 3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8" name="Text Box 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0" name="Text Box 1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31" name="Text Box 1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6" name="Text Box 1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7" name="Text Box 1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8" name="Text Box 1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0" name="Text Box 1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1" name="Text Box 2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42" name="Text Box 2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5" name="Text Box 2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46" name="Text Box 2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7" name="Text Box 2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49" name="Text Box 3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1" name="Text Box 3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652" name="Text Box 3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59" name="Text Box 1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0" name="Text Box 1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2" name="Text Box 1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4" name="Text Box 2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6" name="Text Box 2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7" name="Text Box 2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8" name="Text Box 3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69" name="Text Box 3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0" name="Text Box 3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1" name="Text Box 36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6" name="Text Box 1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7" name="Text Box 1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79" name="Text Box 16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0" name="Text Box 1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5" name="Text Box 1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8" name="Text Box 16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0" name="Text Box 2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1" name="Text Box 2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2" name="Text Box 2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3" name="Text Box 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4" name="Text Box 2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5" name="Text Box 3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7" name="Text Box 3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8" name="Text Box 3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3" name="Text Box 1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4" name="Text Box 1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5" name="Text Box 1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6" name="Text Box 1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07" name="Text Box 1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3" name="Text Box 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4" name="Text Box 1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6" name="Text Box 1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7" name="Text Box 2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8" name="Text Box 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19" name="Text Box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0" name="Text Box 2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1" name="Text Box 2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2" name="Text Box 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3" name="Text Box 3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4" name="Text Box 3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725" name="Text Box 36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0" name="Text Box 1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1" name="Text Box 1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2" name="Text Box 1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3" name="Text Box 1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4" name="Text Box 1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5" name="Text Box 2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6" name="Text Box 2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8" name="Text Box 26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39" name="Text Box 2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0" name="Text Box 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1" name="Text Box 3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2" name="Text Box 3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3" name="Text Box 3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49" name="Text Box 1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0" name="Text Box 1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1" name="Text Box 1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2" name="Text Box 1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7" name="Text Box 1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8" name="Text Box 1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59" name="Text Box 1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0" name="Text Box 1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2" name="Text Box 2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3" name="Text Box 2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4" name="Text Box 2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5" name="Text Box 26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7" name="Text Box 3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8" name="Text Box 3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69" name="Text Box 3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0" name="Text Box 3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5" name="Text Box 1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6" name="Text Box 1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7" name="Text Box 1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4" name="Text Box 1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5" name="Text Box 1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6" name="Text Box 1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7" name="Text Box 1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8" name="Text Box 1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89" name="Text Box 2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0" name="Text Box 2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1" name="Text Box 2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2" name="Text Box 2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3" name="Text Box 2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4" name="Text Box 3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6" name="Text Box 3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2" name="Text Box 1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5" name="Text Box 16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06" name="Text Box 1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2" name="Text Box 1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3" name="Text Box 1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4" name="Text Box 1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5" name="Text Box 1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6" name="Text Box 2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7" name="Text Box 2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8" name="Text Box 2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19" name="Text Box 2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1" name="Text Box 3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2" name="Text Box 3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3" name="Text Box 3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24" name="Text Box 3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29" name="Text Box 1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0" name="Text Box 1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1" name="Text Box 1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4" name="Text Box 2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5" name="Text Box 2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6" name="Text Box 2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7" name="Text Box 2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8" name="Text Box 2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39" name="Text Box 3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0" name="Text Box 3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1" name="Text Box 3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2" name="Text Box 3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6" name="Text Box 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8" name="Text Box 1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49" name="Text Box 1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0" name="Text Box 16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51" name="Text Box 1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59" name="Text Box 1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0" name="Text Box 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1" name="Text Box 1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2" name="Text Box 16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4" name="Text Box 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5" name="Text Box 2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6" name="Text Box 2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67" name="Text Box 2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8" name="Text Box 2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0" name="Text Box 3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3" name="Text Box 3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874" name="Text Box 3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875" name="Text Box 36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3" name="Text Box 16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4" name="Text Box 1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5" name="Text Box 2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7" name="Text Box 2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8" name="Text Box 26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89" name="Text Box 2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1" name="Text Box 3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2" name="Text Box 3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3" name="Text Box 36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8" name="Text Box 1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0" name="Text Box 14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1" name="Text Box 16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2" name="Text Box 1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6" name="Text Box 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8" name="Text Box 1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09" name="Text Box 1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1" name="Text Box 1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2" name="Text Box 2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4" name="Text Box 2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5" name="Text Box 26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7" name="Text Box 3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19" name="Text Box 3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0" name="Text Box 3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5" name="Text Box 1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6" name="Text Box 1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7" name="Text Box 1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29" name="Text Box 1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4" name="Text Box 1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5" name="Text Box 1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6" name="Text Box 1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39" name="Text Box 2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0" name="Text Box 2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1" name="Text Box 2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3" name="Text Box 2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4" name="Text Box 3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5" name="Text Box 3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6" name="Text Box 3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947" name="Text Box 3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3" name="Text Box 1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4" name="Text Box 1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5" name="Text Box 16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6" name="Text Box 1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7" name="Text Box 2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8" name="Text Box 2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59" name="Text Box 2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0" name="Text Box 2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2" name="Text Box 3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3" name="Text Box 3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4" name="Text Box 3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5" name="Text Box 3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1" name="Text Box 1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2" name="Text Box 1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3" name="Text Box 16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4" name="Text Box 1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0" name="Text Box 1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1" name="Text Box 1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2" name="Text Box 16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3" name="Text Box 1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4" name="Text Box 2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5" name="Text Box 2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6" name="Text Box 2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8" name="Text Box 2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89" name="Text Box 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1" name="Text Box 3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2" name="Text Box 36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7" name="Text Box 1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0" name="Text Box 1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1" name="Text Box 1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3" name="Text Box 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6" name="Text Box 1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7" name="Text Box 1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8" name="Text Box 1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09" name="Text Box 1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0" name="Text Box 1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1" name="Text Box 2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2" name="Text Box 2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3" name="Text Box 2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4" name="Text Box 26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5" name="Text Box 2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6" name="Text Box 3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7" name="Text Box 3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8" name="Text Box 34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19" name="Text Box 36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4" name="Text Box 1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5" name="Text Box 1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6" name="Text Box 1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7" name="Text Box 1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28" name="Text Box 1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3" name="Text Box 1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4" name="Text Box 1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5" name="Text Box 1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6" name="Text Box 1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7" name="Text Box 1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8" name="Text Box 2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39" name="Text Box 2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0" name="Text Box 2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1" name="Text Box 26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2" name="Text Box 2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3" name="Text Box 3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5" name="Text Box 3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46" name="Text Box 3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2" name="Text Box 1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4" name="Text Box 1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6" name="Text Box 2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7" name="Text Box 2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8" name="Text Box 2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59" name="Text Box 26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0" name="Text Box 2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1" name="Text Box 3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3" name="Text Box 3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4" name="Text Box 3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69" name="Text Box 1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0" name="Text Box 1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1" name="Text Box 1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2" name="Text Box 16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77" name="Text Box 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0" name="Text Box 1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1" name="Text Box 1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2" name="Text Box 1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0" name="Text Box 2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1" name="Text Box 2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2" name="Text Box 2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3" name="Text Box 2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4" name="Text Box 2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5" name="Text Box 2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6" name="Text Box 2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097" name="Text Box 2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8" name="Text Box 3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099" name="Text Box 3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100" name="Text Box 3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01" name="Text Box 3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102" name="Text Box 3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03" name="Text Box 3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8" name="Text Box 1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09" name="Text Box 1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0" name="Text Box 1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1" name="Text Box 1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3" name="Text Box 2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4" name="Text Box 2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5" name="Text Box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6" name="Text Box 26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7" name="Text Box 2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8" name="Text Box 3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19" name="Text Box 3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0" name="Text Box 3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1" name="Text Box 3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8" name="Text Box 1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29" name="Text Box 1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0" name="Text Box 1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6" name="Text Box 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7" name="Text Box 1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8" name="Text Box 1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0" name="Text Box 2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1" name="Text Box 2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2" name="Text Box 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3" name="Text Box 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4" name="Text Box 2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5" name="Text Box 3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7" name="Text Box 3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8" name="Text Box 36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2" name="Text Box 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3" name="Text Box 1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4" name="Text Box 1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6" name="Text Box 1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57" name="Text Box 1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2" name="Text Box 1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3" name="Text Box 1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4" name="Text Box 1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6" name="Text Box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8" name="Text Box 2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69" name="Text Box 2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0" name="Text Box 2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1" name="Text Box 2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2" name="Text Box 3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4" name="Text Box 3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175" name="Text Box 3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0" name="Text Box 1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1" name="Text Box 1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2" name="Text Box 1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4" name="Text Box 1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7" name="Text Box 2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8" name="Text Box 2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0" name="Text Box 3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1" name="Text Box 3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2" name="Text Box 3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3" name="Text Box 3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8" name="Text Box 1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199" name="Text Box 1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0" name="Text Box 1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1" name="Text Box 1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2" name="Text Box 1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7" name="Text Box 1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8" name="Text Box 1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09" name="Text Box 1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0" name="Text Box 1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2" name="Text Box 2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3" name="Text Box 2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4" name="Text Box 2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6" name="Text Box 2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7" name="Text Box 3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8" name="Text Box 3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19" name="Text Box 3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0" name="Text Box 3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2" name="Text Box 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6" name="Text Box 1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7" name="Text Box 1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8" name="Text Box 1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29" name="Text Box 1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4" name="Text Box 1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5" name="Text Box 1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6" name="Text Box 1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7" name="Text Box 1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8" name="Text Box 1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39" name="Text Box 2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0" name="Text Box 2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1" name="Text Box 2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2" name="Text Box 2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3" name="Text Box 2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4" name="Text Box 3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6" name="Text Box 3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7" name="Text Box 3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2" name="Text Box 1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4" name="Text Box 1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5" name="Text Box 16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56" name="Text Box 1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1" name="Text Box 1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2" name="Text Box 1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3" name="Text Box 1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4" name="Text Box 1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5" name="Text Box 1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6" name="Text Box 2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7" name="Text Box 2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8" name="Text Box 2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69" name="Text Box 2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0" name="Text Box 2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2" name="Text Box 3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3" name="Text Box 3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274" name="Text Box 36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79" name="Text Box 1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0" name="Text Box 1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1" name="Text Box 1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2" name="Text Box 1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3" name="Text Box 1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4" name="Text Box 2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5" name="Text Box 2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6" name="Text Box 2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7" name="Text Box 2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8" name="Text Box 2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89" name="Text Box 3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0" name="Text Box 3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1" name="Text Box 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2" name="Text Box 36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7" name="Text Box 1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8" name="Text Box 1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299" name="Text Box 1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01" name="Text Box 1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1" name="Text Box 1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2" name="Text Box 1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4" name="Text Box 16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6" name="Text Box 2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7" name="Text Box 2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8" name="Text Box 2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19" name="Text Box 26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0" name="Text Box 2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1" name="Text Box 3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3" name="Text Box 3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24" name="Text Box 36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29" name="Text Box 1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0" name="Text Box 1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1" name="Text Box 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2" name="Text Box 16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3" name="Text Box 1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4" name="Text Box 2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5" name="Text Box 2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8" name="Text Box 2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39" name="Text Box 3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1" name="Text Box 3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2" name="Text Box 3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8" name="Text Box 1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49" name="Text Box 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1" name="Text Box 1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6" name="Text Box 1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8" name="Text Box 1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2" name="Text Box 2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4" name="Text Box 26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6" name="Text Box 3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8" name="Text Box 3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69" name="Text Box 3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4" name="Text Box 1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3" name="Text Box 1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4" name="Text Box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5" name="Text Box 1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6" name="Text Box 16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7" name="Text Box 1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8" name="Text Box 2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0" name="Text Box 24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1" name="Text Box 26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2" name="Text Box 2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3" name="Text Box 3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4" name="Text Box 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396" name="Text Box 36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1" name="Text Box 1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2" name="Text Box 1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3" name="Text Box 1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5" name="Text Box 1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6" name="Text Box 2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7" name="Text Box 2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0" name="Text Box 2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1" name="Text Box 3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3" name="Text Box 3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4" name="Text Box 3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0" name="Text Box 1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2" name="Text Box 16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3" name="Text Box 1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8" name="Text Box 1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29" name="Text Box 1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0" name="Text Box 1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3" name="Text Box 2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4" name="Text Box 2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5" name="Text Box 2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6" name="Text Box 2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7" name="Text Box 2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8" name="Text Box 3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39" name="Text Box 3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0" name="Text Box 3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1" name="Text Box 36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5" name="Text Box 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7" name="Text Box 1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8" name="Text Box 1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0" name="Text Box 1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6" name="Text Box 1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0" name="Text Box 2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1" name="Text Box 2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2" name="Text Box 2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4" name="Text Box 2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5" name="Text Box 3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7" name="Text Box 3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8" name="Text Box 36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3" name="Text Box 1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4" name="Text Box 1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77" name="Text Box 1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1" name="Text Box 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2" name="Text Box 1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3" name="Text Box 1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4" name="Text Box 1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6" name="Text Box 1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7" name="Text Box 2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8" name="Text Box 2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89" name="Text Box 2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0" name="Text Box 2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1" name="Text Box 2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4" name="Text Box 3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495" name="Text Box 36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0" name="Text Box 1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1" name="Text Box 1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2" name="Text Box 1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4" name="Text Box 1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5" name="Text Box 2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6" name="Text Box 2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7" name="Text Box 2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8" name="Text Box 26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0" name="Text Box 3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1" name="Text Box 3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2" name="Text Box 3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3" name="Text Box 3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19" name="Text Box 1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0" name="Text Box 1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22" name="Text Box 1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3" name="Text Box 16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4" name="Text Box 1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5" name="Text Box 2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7" name="Text Box 2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8" name="Text Box 2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39" name="Text Box 2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0" name="Text Box 3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1" name="Text Box 3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2" name="Text Box 3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43" name="Text Box 36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7" name="Text Box 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8" name="Text Box 1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0" name="Text Box 14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1" name="Text Box 16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2" name="Text Box 1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3" name="Text Box 2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4" name="Text Box 2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5" name="Text Box 2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6" name="Text Box 2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7" name="Text Box 2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8" name="Text Box 3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59" name="Text Box 3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1" name="Text Box 3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5" name="Text Box 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6" name="Text Box 1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7" name="Text Box 1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8" name="Text Box 14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0" name="Text Box 1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4" name="Text Box 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5" name="Text Box 1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6" name="Text Box 1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7" name="Text Box 1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8" name="Text Box 16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0" name="Text Box 2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1" name="Text Box 2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2" name="Text Box 2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3" name="Text Box 2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4" name="Text Box 2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5" name="Text Box 3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6" name="Text Box 3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7" name="Text Box 3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8" name="Text Box 36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3" name="Text Box 1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4" name="Text Box 1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5" name="Text Box 1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6" name="Text Box 16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597" name="Text Box 1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1" name="Text Box 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2" name="Text Box 1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3" name="Text Box 1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4" name="Text Box 1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5" name="Text Box 1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6" name="Text Box 1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7" name="Text Box 2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8" name="Text Box 2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09" name="Text Box 2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1" name="Text Box 2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2" name="Text Box 3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3" name="Text Box 3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4" name="Text Box 3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15" name="Text Box 36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1" name="Text Box 1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2" name="Text Box 1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4" name="Text Box 18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5" name="Text Box 2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6" name="Text Box 2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7" name="Text Box 2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8" name="Text Box 26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0" name="Text Box 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1" name="Text Box 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2" name="Text Box 3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3" name="Text Box 36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8" name="Text Box 1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39" name="Text Box 1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0" name="Text Box 1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1" name="Text Box 16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2" name="Text Box 1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6" name="Text Box 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8" name="Text Box 1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49" name="Text Box 1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0" name="Text Box 1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1" name="Text Box 1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2" name="Text Box 2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3" name="Text Box 2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4" name="Text Box 2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6" name="Text Box 2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7" name="Text Box 3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8" name="Text Box 3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59" name="Text Box 3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0" name="Text Box 3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4" name="Text Box 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5" name="Text Box 1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6" name="Text Box 1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7" name="Text Box 1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8" name="Text Box 1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69" name="Text Box 1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3" name="Text Box 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4" name="Text Box 1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5" name="Text Box 1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6" name="Text Box 1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7" name="Text Box 1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8" name="Text Box 1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79" name="Text Box 2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0" name="Text Box 2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1" name="Text Box 2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2" name="Text Box 26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3" name="Text Box 2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4" name="Text Box 3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5" name="Text Box 3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6" name="Text Box 3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7" name="Text Box 3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1" name="Text Box 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2" name="Text Box 1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4" name="Text Box 1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5" name="Text Box 16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696" name="Text Box 1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0" name="Text Box 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1" name="Text Box 1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2" name="Text Box 1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3" name="Text Box 1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5" name="Text Box 1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6" name="Text Box 2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7" name="Text Box 2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8" name="Text Box 2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09" name="Text Box 26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0" name="Text Box 2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2" name="Text Box 3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3" name="Text Box 3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14" name="Text Box 3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8" name="Text Box 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19" name="Text Box 1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0" name="Text Box 1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1" name="Text Box 1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2" name="Text Box 16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3" name="Text Box 1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5" name="Text Box 2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6" name="Text Box 2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7" name="Text Box 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8" name="Text Box 2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29" name="Text Box 3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0" name="Text Box 3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1" name="Text Box 3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2" name="Text Box 36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7" name="Text Box 1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8" name="Text Box 12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39" name="Text Box 1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40" name="Text Box 1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41" name="Text Box 1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5" name="Text Box 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6" name="Text Box 1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7" name="Text Box 1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8" name="Text Box 1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49" name="Text Box 16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0" name="Text Box 1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1" name="Text Box 2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2" name="Text Box 2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4" name="Text Box 26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5" name="Text Box 2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6" name="Text Box 3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7" name="Text Box 3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8" name="Text Box 3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759" name="Text Box 3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3" name="Text Box 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5" name="Text Box 1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6" name="Text Box 14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7" name="Text Box 1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8" name="Text Box 1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69" name="Text Box 2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0" name="Text Box 2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1" name="Text Box 2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2" name="Text Box 2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3" name="Text Box 2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4" name="Text Box 3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6" name="Text Box 3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7" name="Text Box 3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3" name="Text Box 1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4" name="Text Box 1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5" name="Text Box 1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6" name="Text Box 1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0" name="Text Box 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1" name="Text Box 1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4" name="Text Box 16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5" name="Text Box 1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6" name="Text Box 2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7" name="Text Box 2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8" name="Text Box 2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799" name="Text Box 26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0" name="Text Box 2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1" name="Text Box 3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2" name="Text Box 3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3" name="Text Box 3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4" name="Text Box 3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8" name="Text Box 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09" name="Text Box 1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1" name="Text Box 1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13" name="Text Box 1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7" name="Text Box 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8" name="Text Box 1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19" name="Text Box 1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0" name="Text Box 14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2" name="Text Box 1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3" name="Text Box 2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4" name="Text Box 2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6" name="Text Box 26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8" name="Text Box 3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29" name="Text Box 3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30" name="Text Box 3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831" name="Text Box 36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6" name="Text Box 1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7" name="Text Box 1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8" name="Text Box 14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39" name="Text Box 16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0" name="Text Box 1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1" name="Text Box 2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2" name="Text Box 2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3" name="Text Box 2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4" name="Text Box 2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5" name="Text Box 2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6" name="Text Box 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8" name="Text Box 3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49" name="Text Box 3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4" name="Text Box 1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5" name="Text Box 1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6" name="Text Box 14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8" name="Text Box 1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2" name="Text Box 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3" name="Text Box 1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4" name="Text Box 1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5" name="Text Box 1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6" name="Text Box 1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7" name="Text Box 1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8" name="Text Box 2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69" name="Text Box 2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0" name="Text Box 24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1" name="Text Box 2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2" name="Text Box 2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3" name="Text Box 3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4" name="Text Box 3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6" name="Text Box 3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0" name="Text Box 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2" name="Text Box 1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3" name="Text Box 1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4" name="Text Box 1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5" name="Text Box 1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0" name="Text Box 1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1" name="Text Box 1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2" name="Text Box 1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3" name="Text Box 1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4" name="Text Box 1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5" name="Text Box 2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6" name="Text Box 2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7" name="Text Box 2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8" name="Text Box 2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899" name="Text Box 2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0" name="Text Box 3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1" name="Text Box 3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2" name="Text Box 34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3" name="Text Box 36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7" name="Text Box 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8" name="Text Box 1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1" name="Text Box 16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12" name="Text Box 1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7" name="Text Box 1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8" name="Text Box 1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19" name="Text Box 1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0" name="Text Box 16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1" name="Text Box 1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2" name="Text Box 2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3" name="Text Box 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4" name="Text Box 2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5" name="Text Box 2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6" name="Text Box 2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7" name="Text Box 3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29" name="Text Box 3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30" name="Text Box 3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5" name="Text Box 1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6" name="Text Box 1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7" name="Text Box 1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8" name="Text Box 1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0" name="Text Box 2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1" name="Text Box 2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2" name="Text Box 2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3" name="Text Box 26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4" name="Text Box 28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5" name="Text Box 3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8" name="Text Box 3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2" name="Text Box 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3" name="Text Box 1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4" name="Text Box 1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5" name="Text Box 1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6" name="Text Box 1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57" name="Text Box 18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1" name="Text Box 8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2" name="Text Box 1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3" name="Text Box 1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4" name="Text Box 1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5" name="Text Box 16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7" name="Text Box 2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69" name="Text Box 2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0" name="Text Box 26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1" name="Text Box 2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2" name="Text Box 3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3" name="Text Box 3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4" name="Text Box 3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1975" name="Text Box 3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1" name="Text Box 1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2" name="Text Box 14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3" name="Text Box 16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4" name="Text Box 1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5" name="Text Box 2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6" name="Text Box 2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7" name="Text Box 2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8" name="Text Box 26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0" name="Text Box 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2" name="Text Box 3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3" name="Text Box 36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7" name="Text Box 8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1999" name="Text Box 12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0" name="Text Box 1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1" name="Text Box 16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2" name="Text Box 1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6" name="Text Box 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7" name="Text Box 1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8" name="Text Box 1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09" name="Text Box 1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0" name="Text Box 16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1" name="Text Box 1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2" name="Text Box 2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3" name="Text Box 2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4" name="Text Box 2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5" name="Text Box 2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6" name="Text Box 2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7" name="Text Box 3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8" name="Text Box 3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19" name="Text Box 3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0" name="Text Box 3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4" name="Text Box 8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5" name="Text Box 1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8" name="Text Box 1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29" name="Text Box 1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4" name="Text Box 1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5" name="Text Box 12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6" name="Text Box 1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7" name="Text Box 1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8" name="Text Box 18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39" name="Text Box 2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0" name="Text Box 2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1" name="Text Box 2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2" name="Text Box 2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3" name="Text Box 28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4" name="Text Box 3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5" name="Text Box 3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6" name="Text Box 3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047" name="Text Box 3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1" name="Text Box 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2" name="Text Box 1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3" name="Text Box 1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4" name="Text Box 14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6" name="Text Box 1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7" name="Text Box 2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0" name="Text Box 26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1" name="Text Box 2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2" name="Text Box 3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4" name="Text Box 3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5" name="Text Box 3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69" name="Text Box 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1" name="Text Box 1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3" name="Text Box 16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4" name="Text Box 1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8" name="Text Box 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0" name="Text Box 1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1" name="Text Box 1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4" name="Text Box 2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5" name="Text Box 2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6" name="Text Box 2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7" name="Text Box 2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89" name="Text Box 3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0" name="Text Box 3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1" name="Text Box 3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2" name="Text Box 3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6" name="Text Box 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7" name="Text Box 1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8" name="Text Box 1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099" name="Text Box 1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0" name="Text Box 16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1" name="Text Box 18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5" name="Text Box 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6" name="Text Box 1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7" name="Text Box 1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8" name="Text Box 1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0" name="Text Box 1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2" name="Text Box 22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3" name="Text Box 2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4" name="Text Box 2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5" name="Text Box 28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6" name="Text Box 3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7" name="Text Box 3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8" name="Text Box 3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19" name="Text Box 36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3" name="Text Box 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4" name="Text Box 1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5" name="Text Box 1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6" name="Text Box 14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7" name="Text Box 1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28" name="Text Box 18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3" name="Text Box 1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4" name="Text Box 1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6" name="Text Box 16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8" name="Text Box 2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39" name="Text Box 22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0" name="Text Box 2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1" name="Text Box 26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2" name="Text Box 2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3" name="Text Box 3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4" name="Text Box 3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5" name="Text Box 3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46" name="Text Box 36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0" name="Text Box 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1" name="Text Box 1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2" name="Text Box 1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3" name="Text Box 1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4" name="Text Box 16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5" name="Text Box 1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6" name="Text Box 2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7" name="Text Box 2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8" name="Text Box 2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59" name="Text Box 26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0" name="Text Box 2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1" name="Text Box 3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3" name="Text Box 3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4" name="Text Box 36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8" name="Text Box 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69" name="Text Box 1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0" name="Text Box 1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1" name="Text Box 1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2" name="Text Box 1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73" name="Text Box 1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7" name="Text Box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79" name="Text Box 1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0" name="Text Box 1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1" name="Text Box 1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2" name="Text Box 18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3" name="Text Box 2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4" name="Text Box 2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6" name="Text Box 26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7" name="Text Box 28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8" name="Text Box 3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90" name="Text Box 3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191" name="Text Box 36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6" name="Text Box 1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7" name="Text Box 1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0" name="Text Box 18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2" name="Text Box 2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3" name="Text Box 2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4" name="Text Box 26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5" name="Text Box 28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6" name="Text Box 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7" name="Text Box 3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8" name="Text Box 3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09" name="Text Box 3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3" name="Text Box 8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4" name="Text Box 1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5" name="Text Box 1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6" name="Text Box 1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7" name="Text Box 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8" name="Text Box 1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3" name="Text Box 1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4" name="Text Box 1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5" name="Text Box 1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7" name="Text Box 18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8" name="Text Box 2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29" name="Text Box 2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0" name="Text Box 2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1" name="Text Box 2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2" name="Text Box 2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3" name="Text Box 3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4" name="Text Box 3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5" name="Text Box 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6" name="Text Box 36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0" name="Text Box 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2" name="Text Box 1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3" name="Text Box 1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4" name="Text Box 16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45" name="Text Box 18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49" name="Text Box 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0" name="Text Box 1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1" name="Text Box 1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2" name="Text Box 14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3" name="Text Box 16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4" name="Text Box 1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5" name="Text Box 2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6" name="Text Box 22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7" name="Text Box 2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8" name="Text Box 2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59" name="Text Box 2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0" name="Text Box 3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2" name="Text Box 3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263" name="Text Box 36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7" name="Text Box 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8" name="Text Box 1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69" name="Text Box 1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0" name="Text Box 1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1" name="Text Box 16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2" name="Text Box 1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3" name="Text Box 2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4" name="Text Box 2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5" name="Text Box 2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7" name="Text Box 28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8" name="Text Box 3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79" name="Text Box 3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0" name="Text Box 3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1" name="Text Box 3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6" name="Text Box 1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7" name="Text Box 1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89" name="Text Box 1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0" name="Text Box 18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4" name="Text Box 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5" name="Text Box 1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6" name="Text Box 1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7" name="Text Box 1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8" name="Text Box 16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299" name="Text Box 1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0" name="Text Box 2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1" name="Text Box 2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2" name="Text Box 2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3" name="Text Box 26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4" name="Text Box 2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6" name="Text Box 3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7" name="Text Box 3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8" name="Text Box 3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2" name="Text Box 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3" name="Text Box 1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4" name="Text Box 1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5" name="Text Box 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6" name="Text Box 1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7" name="Text Box 1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1" name="Text Box 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2" name="Text Box 1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3" name="Text Box 1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4" name="Text Box 1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5" name="Text Box 16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6" name="Text Box 18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7" name="Text Box 2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8" name="Text Box 2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29" name="Text Box 2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0" name="Text Box 2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1" name="Text Box 2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2" name="Text Box 3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4" name="Text Box 3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5" name="Text Box 3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39" name="Text Box 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0" name="Text Box 1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1" name="Text Box 1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2" name="Text Box 14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44" name="Text Box 1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8" name="Text Box 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49" name="Text Box 1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0" name="Text Box 1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1" name="Text Box 1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2" name="Text Box 16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3" name="Text Box 1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4" name="Text Box 2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5" name="Text Box 2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6" name="Text Box 2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7" name="Text Box 2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8" name="Text Box 2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59" name="Text Box 3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60" name="Text Box 3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61" name="Text Box 3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62" name="Text Box 3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6" name="Text Box 8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7" name="Text Box 1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8" name="Text Box 12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69" name="Text Box 1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0" name="Text Box 16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1" name="Text Box 18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2" name="Text Box 2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3" name="Text Box 2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4" name="Text Box 24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6" name="Text Box 2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7" name="Text Box 3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8" name="Text Box 3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79" name="Text Box 3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0" name="Text Box 3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4" name="Text Box 8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5" name="Text Box 1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6" name="Text Box 1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7" name="Text Box 1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8" name="Text Box 1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389" name="Text Box 1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3" name="Text Box 8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4" name="Text Box 1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5" name="Text Box 1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7" name="Text Box 1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8" name="Text Box 1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399" name="Text Box 2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0" name="Text Box 2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1" name="Text Box 2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2" name="Text Box 26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3" name="Text Box 28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4" name="Text Box 3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6" name="Text Box 3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07" name="Text Box 3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1" name="Text Box 8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2" name="Text Box 1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3" name="Text Box 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4" name="Text Box 14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6" name="Text Box 18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8" name="Text Box 22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19" name="Text Box 2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0" name="Text Box 26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1" name="Text Box 28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2" name="Text Box 3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3" name="Text Box 3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4" name="Text Box 3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5" name="Text Box 36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0" name="Text Box 1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1" name="Text Box 1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2" name="Text Box 1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3" name="Text Box 1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4" name="Text Box 1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8" name="Text Box 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39" name="Text Box 1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0" name="Text Box 1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1" name="Text Box 1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2" name="Text Box 16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3" name="Text Box 1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4" name="Text Box 2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5" name="Text Box 2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6" name="Text Box 24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7" name="Text Box 2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8" name="Text Box 2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49" name="Text Box 3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0" name="Text Box 3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1" name="Text Box 3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2" name="Text Box 36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6" name="Text Box 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7" name="Text Box 1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8" name="Text Box 1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59" name="Text Box 1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60" name="Text Box 16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61" name="Text Box 1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6" name="Text Box 1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7" name="Text Box 1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8" name="Text Box 1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69" name="Text Box 1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0" name="Text Box 18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1" name="Text Box 2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2" name="Text Box 2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3" name="Text Box 2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4" name="Text Box 26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5" name="Text Box 28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6" name="Text Box 3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7" name="Text Box 3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8" name="Text Box 3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479" name="Text Box 3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3" name="Text Box 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4" name="Text Box 1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5" name="Text Box 1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6" name="Text Box 1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7" name="Text Box 1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8" name="Text Box 1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89" name="Text Box 2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0" name="Text Box 2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1" name="Text Box 2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2" name="Text Box 26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3" name="Text Box 2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4" name="Text Box 3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5" name="Text Box 3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6" name="Text Box 3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7" name="Text Box 3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1" name="Text Box 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2" name="Text Box 1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3" name="Text Box 1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4" name="Text Box 14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5" name="Text Box 16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6" name="Text Box 1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0" name="Text Box 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1" name="Text Box 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2" name="Text Box 1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3" name="Text Box 1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4" name="Text Box 1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5" name="Text Box 1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6" name="Text Box 2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7" name="Text Box 2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8" name="Text Box 24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19" name="Text Box 26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0" name="Text Box 2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1" name="Text Box 3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2" name="Text Box 3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3" name="Text Box 3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4" name="Text Box 36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29" name="Text Box 1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0" name="Text Box 1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2" name="Text Box 16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3" name="Text Box 1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7" name="Text Box 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8" name="Text Box 1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39" name="Text Box 1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0" name="Text Box 1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1" name="Text Box 16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2" name="Text Box 1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4" name="Text Box 2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5" name="Text Box 2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6" name="Text Box 26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7" name="Text Box 28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8" name="Text Box 3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0" name="Text Box 3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1" name="Text Box 36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6" name="Text Box 1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8" name="Text Box 1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59" name="Text Box 1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60" name="Text Box 1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5" name="Text Box 1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6" name="Text Box 1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7" name="Text Box 1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8" name="Text Box 16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69" name="Text Box 1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0" name="Text Box 2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1" name="Text Box 2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3" name="Text Box 26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4" name="Text Box 2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7" name="Text Box 3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578" name="Text Box 36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2" name="Text Box 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3" name="Text Box 1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4" name="Text Box 1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5" name="Text Box 1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6" name="Text Box 1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7" name="Text Box 1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8" name="Text Box 2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89" name="Text Box 2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0" name="Text Box 2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1" name="Text Box 26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2" name="Text Box 2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3" name="Text Box 3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4" name="Text Box 3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5" name="Text Box 3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6" name="Text Box 3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0" name="Text Box 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1" name="Text Box 1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2" name="Text Box 1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3" name="Text Box 1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04" name="Text Box 16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8" name="Text Box 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09" name="Text Box 1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0" name="Text Box 1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1" name="Text Box 1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2" name="Text Box 16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3" name="Text Box 1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4" name="Text Box 2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6" name="Text Box 2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7" name="Text Box 2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8" name="Text Box 2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19" name="Text Box 3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21" name="Text Box 3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5</xdr:row>
      <xdr:rowOff>28575</xdr:rowOff>
    </xdr:to>
    <xdr:sp macro="" textlink="">
      <xdr:nvSpPr>
        <xdr:cNvPr id="2622" name="Text Box 36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7" name="Text Box 1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8" name="Text Box 1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29" name="Text Box 1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0" name="Text Box 1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1" name="Text Box 1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3" name="Text Box 2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4" name="Text Box 2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5" name="Text Box 26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6" name="Text Box 28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7" name="Text Box 3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8" name="Text Box 3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39" name="Text Box 3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0" name="Text Box 36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4" name="Text Box 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5" name="Text Box 1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6" name="Text Box 1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7" name="Text Box 1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8" name="Text Box 16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49" name="Text Box 1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3" name="Text Box 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4" name="Text Box 1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6" name="Text Box 14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7" name="Text Box 1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8" name="Text Box 1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59" name="Text Box 2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2" name="Text Box 26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3" name="Text Box 2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4" name="Text Box 3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5" name="Text Box 3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6" name="Text Box 3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7" name="Text Box 3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2" name="Text Box 1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3" name="Text Box 1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4" name="Text Box 14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5" name="Text Box 16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76" name="Text Box 1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0" name="Text Box 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1" name="Text Box 1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2" name="Text Box 1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4" name="Text Box 16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5" name="Text Box 18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6" name="Text Box 2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7" name="Text Box 2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8" name="Text Box 2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89" name="Text Box 26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0" name="Text Box 2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1" name="Text Box 3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2" name="Text Box 3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3" name="Text Box 3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94" name="Text Box 3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8" name="Text Box 8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699" name="Text Box 1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0" name="Text Box 1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1" name="Text Box 1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2" name="Text Box 16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3" name="Text Box 18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4" name="Text Box 2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5" name="Text Box 2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6" name="Text Box 24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7" name="Text Box 2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8" name="Text Box 2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09" name="Text Box 3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0" name="Text Box 3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2" name="Text Box 36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6" name="Text Box 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7" name="Text Box 1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8" name="Text Box 12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19" name="Text Box 1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0" name="Text Box 16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1" name="Text Box 1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5" name="Text Box 8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6" name="Text Box 1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7" name="Text Box 12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8" name="Text Box 14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29" name="Text Box 16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0" name="Text Box 18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1" name="Text Box 2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2" name="Text Box 2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3" name="Text Box 2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4" name="Text Box 26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5" name="Text Box 28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6" name="Text Box 3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7" name="Text Box 3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8" name="Text Box 3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39" name="Text Box 3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3" name="Text Box 8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4" name="Text Box 1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5" name="Text Box 1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6" name="Text Box 14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7" name="Text Box 1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8" name="Text Box 1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2" name="Text Box 8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3" name="Text Box 1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4" name="Text Box 1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5" name="Text Box 1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6" name="Text Box 16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7" name="Text Box 18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8" name="Text Box 2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59" name="Text Box 2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0" name="Text Box 2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1" name="Text Box 26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2" name="Text Box 28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3" name="Text Box 3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4" name="Text Box 3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5" name="Text Box 3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6" name="Text Box 3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2" name="Text Box 1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3" name="Text Box 1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4" name="Text Box 16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75" name="Text Box 18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9" name="Text Box 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0" name="Text Box 1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1" name="Text Box 1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2" name="Text Box 1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3" name="Text Box 16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4" name="Text Box 1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5" name="Text Box 2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6" name="Text Box 2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7" name="Text Box 2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8" name="Text Box 26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9" name="Text Box 2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0" name="Text Box 3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2" name="Text Box 3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3" name="Text Box 36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7" name="Text Box 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8" name="Text Box 1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799" name="Text Box 1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0" name="Text Box 14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2" name="Text Box 18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3" name="Text Box 2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4" name="Text Box 2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5" name="Text Box 2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6" name="Text Box 2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7" name="Text Box 28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8" name="Text Box 3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09" name="Text Box 3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0" name="Text Box 3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1" name="Text Box 36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5" name="Text Box 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7" name="Text Box 1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8" name="Text Box 14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19" name="Text Box 16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20" name="Text Box 18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8" name="Text Box 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29" name="Text Box 9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0" name="Text Box 1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1" name="Text Box 1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2" name="Text Box 12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3" name="Text Box 13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4" name="Text Box 14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6" name="Text Box 16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7" name="Text Box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8" name="Text Box 1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39" name="Text Box 19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0" name="Text Box 2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1" name="Text Box 2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2" name="Text Box 2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3" name="Text Box 2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4" name="Text Box 2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5" name="Text Box 2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6" name="Text Box 2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7" name="Text Box 2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8" name="Text Box 2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49" name="Text Box 29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0" name="Text Box 3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51" name="Text Box 3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2" name="Text Box 3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53" name="Text Box 3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4" name="Text Box 34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2855" name="Text Box 3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6" name="Text Box 3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0" name="Text Box 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1" name="Text Box 1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2" name="Text Box 1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3" name="Text Box 1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4" name="Text Box 16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5" name="Text Box 1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6" name="Text Box 2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7" name="Text Box 2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8" name="Text Box 2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69" name="Text Box 26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0" name="Text Box 2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1" name="Text Box 3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3" name="Text Box 3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4" name="Text Box 36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8" name="Text Box 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79" name="Text Box 10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0" name="Text Box 12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1" name="Text Box 1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2" name="Text Box 16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3" name="Text Box 18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8" name="Text Box 1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89" name="Text Box 1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0" name="Text Box 1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1" name="Text Box 16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2" name="Text Box 1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3" name="Text Box 2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4" name="Text Box 2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5" name="Text Box 2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6" name="Text Box 2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7" name="Text Box 2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8" name="Text Box 3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0" name="Text Box 34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1" name="Text Box 36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5" name="Text Box 8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6" name="Text Box 1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7" name="Text Box 1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8" name="Text Box 14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09" name="Text Box 16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10" name="Text Box 18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4" name="Text Box 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6" name="Text Box 1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7" name="Text Box 1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8" name="Text Box 1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19" name="Text Box 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0" name="Text Box 2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1" name="Text Box 2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2" name="Text Box 2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3" name="Text Box 26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4" name="Text Box 2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5" name="Text Box 3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7" name="Text Box 3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928" name="Text Box 3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2" name="Text Box 8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3" name="Text Box 1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4" name="Text Box 1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5" name="Text Box 1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6" name="Text Box 16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7" name="Text Box 1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8" name="Text Box 2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0" name="Text Box 24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1" name="Text Box 26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2" name="Text Box 2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3" name="Text Box 3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4" name="Text Box 3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5" name="Text Box 3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6" name="Text Box 36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0" name="Text Box 8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1" name="Text Box 1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2" name="Text Box 1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3" name="Text Box 1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4" name="Text Box 16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5" name="Text Box 1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0" name="Text Box 1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1" name="Text Box 1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2" name="Text Box 14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4" name="Text Box 1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5" name="Text Box 20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6" name="Text Box 2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8" name="Text Box 26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69" name="Text Box 2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0" name="Text Box 3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1" name="Text Box 3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2" name="Text Box 34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3" name="Text Box 36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7" name="Text Box 8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8" name="Text Box 10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79" name="Text Box 1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0" name="Text Box 1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1" name="Text Box 16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2" name="Text Box 1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6" name="Text Box 8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8" name="Text Box 1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89" name="Text Box 1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1" name="Text Box 1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2" name="Text Box 2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3" name="Text Box 2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4" name="Text Box 24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5" name="Text Box 26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6" name="Text Box 28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7" name="Text Box 3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8" name="Text Box 3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2999" name="Text Box 3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0" name="Text Box 3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5" name="Text Box 10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6" name="Text Box 12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7" name="Text Box 1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09" name="Text Box 1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3" name="Text Box 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5" name="Text Box 1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6" name="Text Box 14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8" name="Text Box 1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1" name="Text Box 2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2" name="Text Box 26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3" name="Text Box 2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4" name="Text Box 3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5" name="Text Box 3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6" name="Text Box 34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27" name="Text Box 3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1" name="Text Box 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2" name="Text Box 1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3" name="Text Box 1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4" name="Text Box 14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5" name="Text Box 16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6" name="Text Box 18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7" name="Text Box 2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39" name="Text Box 2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0" name="Text Box 26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1" name="Text Box 2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2" name="Text Box 3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3" name="Text Box 3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4" name="Text Box 34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5" name="Text Box 36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49" name="Text Box 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0" name="Text Box 1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1" name="Text Box 1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2" name="Text Box 14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3" name="Text Box 16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54" name="Text Box 1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57" name="Text Box 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1" name="Text Box 7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2" name="Text Box 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3" name="Text Box 9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4" name="Text Box 1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5" name="Text Box 1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6" name="Text Box 1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7" name="Text Box 1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68" name="Text Box 14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0" name="Text Box 16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1" name="Text Box 17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2" name="Text Box 18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3" name="Text Box 19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4" name="Text Box 2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5" name="Text Box 2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6" name="Text Box 2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7" name="Text Box 2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78" name="Text Box 24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79" name="Text Box 2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0" name="Text Box 26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1" name="Text Box 2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2" name="Text Box 2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3" name="Text Box 2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4" name="Text Box 3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5" name="Text Box 3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6" name="Text Box 3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7" name="Text Box 3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88" name="Text Box 3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089" name="Text Box 3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090" name="Text Box 3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4" name="Text Box 8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5" name="Text Box 1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6" name="Text Box 1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7" name="Text Box 1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8" name="Text Box 16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0" name="Text Box 2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1" name="Text Box 2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2" name="Text Box 24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3" name="Text Box 26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4" name="Text Box 28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5" name="Text Box 3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6" name="Text Box 3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7" name="Text Box 3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8" name="Text Box 36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4" name="Text Box 1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5" name="Text Box 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6" name="Text Box 16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7" name="Text Box 1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2" name="Text Box 1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3" name="Text Box 1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4" name="Text Box 14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5" name="Text Box 16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6" name="Text Box 1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7" name="Text Box 2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8" name="Text Box 2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29" name="Text Box 2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0" name="Text Box 26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1" name="Text Box 2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2" name="Text Box 3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3" name="Text Box 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4" name="Text Box 3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5" name="Text Box 36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39" name="Text Box 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0" name="Text Box 1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1" name="Text Box 1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2" name="Text Box 14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3" name="Text Box 16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44" name="Text Box 1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8" name="Text Box 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49" name="Text Box 1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0" name="Text Box 1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1" name="Text Box 1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2" name="Text Box 1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3" name="Text Box 1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4" name="Text Box 2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5" name="Text Box 2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6" name="Text Box 2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7" name="Text Box 2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8" name="Text Box 2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59" name="Text Box 3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60" name="Text Box 3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61" name="Text Box 3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162" name="Text Box 36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7" name="Text Box 10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8" name="Text Box 1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69" name="Text Box 1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0" name="Text Box 16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1" name="Text Box 1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3" name="Text Box 2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4" name="Text Box 24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5" name="Text Box 26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6" name="Text Box 2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7" name="Text Box 3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79" name="Text Box 3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0" name="Text Box 3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4" name="Text Box 8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5" name="Text Box 1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6" name="Text Box 1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7" name="Text Box 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8" name="Text Box 16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89" name="Text Box 1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3" name="Text Box 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4" name="Text Box 1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5" name="Text Box 1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6" name="Text Box 14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7" name="Text Box 1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8" name="Text Box 1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199" name="Text Box 20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0" name="Text Box 2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2" name="Text Box 26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3" name="Text Box 2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4" name="Text Box 3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5" name="Text Box 3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6" name="Text Box 34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7" name="Text Box 3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1" name="Text Box 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2" name="Text Box 1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3" name="Text Box 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4" name="Text Box 14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5" name="Text Box 16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6" name="Text Box 1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1" name="Text Box 1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2" name="Text Box 1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4" name="Text Box 16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5" name="Text Box 1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6" name="Text Box 20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7" name="Text Box 2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8" name="Text Box 24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29" name="Text Box 26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0" name="Text Box 2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1" name="Text Box 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2" name="Text Box 3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3" name="Text Box 3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4" name="Text Box 36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8" name="Text Box 8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39" name="Text Box 1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0" name="Text Box 1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1" name="Text Box 1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2" name="Text Box 1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43" name="Text Box 1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7" name="Text Box 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8" name="Text Box 10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49" name="Text Box 1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0" name="Text Box 14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1" name="Text Box 16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2" name="Text Box 1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3" name="Text Box 2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4" name="Text Box 2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5" name="Text Box 2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6" name="Text Box 2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7" name="Text Box 2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8" name="Text Box 3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59" name="Text Box 3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60" name="Text Box 34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61" name="Text Box 36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6" name="Text Box 1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7" name="Text Box 1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8" name="Text Box 14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69" name="Text Box 1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0" name="Text Box 1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1" name="Text Box 2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2" name="Text Box 2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3" name="Text Box 2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4" name="Text Box 26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6" name="Text Box 3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7" name="Text Box 3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8" name="Text Box 34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79" name="Text Box 36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3" name="Text Box 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4" name="Text Box 10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5" name="Text Box 1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6" name="Text Box 14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7" name="Text Box 1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288" name="Text Box 18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6" name="Text Box 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7" name="Text Box 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298" name="Text Box 1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299" name="Text Box 1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0" name="Text Box 1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1" name="Text Box 1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2" name="Text Box 1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4" name="Text Box 1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5" name="Text Box 17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6" name="Text Box 18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7" name="Text Box 19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08" name="Text Box 2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09" name="Text Box 2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0" name="Text Box 2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1" name="Text Box 2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2" name="Text Box 24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3" name="Text Box 2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4" name="Text Box 26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5" name="Text Box 27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6" name="Text Box 2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7" name="Text Box 29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18" name="Text Box 30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19" name="Text Box 3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20" name="Text Box 3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22" name="Text Box 3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323" name="Text Box 3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24" name="Text Box 3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8" name="Text Box 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29" name="Text Box 1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0" name="Text Box 1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1" name="Text Box 1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2" name="Text Box 1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3" name="Text Box 1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4" name="Text Box 2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6" name="Text Box 2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7" name="Text Box 2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8" name="Text Box 28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39" name="Text Box 3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0" name="Text Box 3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1" name="Text Box 3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2" name="Text Box 36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6" name="Text Box 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7" name="Text Box 1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8" name="Text Box 1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49" name="Text Box 1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0" name="Text Box 16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1" name="Text Box 1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5" name="Text Box 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6" name="Text Box 10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7" name="Text Box 1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8" name="Text Box 14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59" name="Text Box 16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0" name="Text Box 18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1" name="Text Box 2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3" name="Text Box 2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4" name="Text Box 26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5" name="Text Box 2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7" name="Text Box 3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8" name="Text Box 34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69" name="Text Box 36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3" name="Text Box 8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4" name="Text Box 10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5" name="Text Box 1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6" name="Text Box 14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7" name="Text Box 1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78" name="Text Box 1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2" name="Text Box 8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3" name="Text Box 1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4" name="Text Box 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5" name="Text Box 1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6" name="Text Box 16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7" name="Text Box 1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8" name="Text Box 2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89" name="Text Box 2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0" name="Text Box 24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1" name="Text Box 26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3" name="Text Box 3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4" name="Text Box 3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396" name="Text Box 36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0" name="Text Box 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1" name="Text Box 1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2" name="Text Box 12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3" name="Text Box 1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4" name="Text Box 16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5" name="Text Box 1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6" name="Text Box 20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8" name="Text Box 24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09" name="Text Box 26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0" name="Text Box 28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1" name="Text Box 3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2" name="Text Box 3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3" name="Text Box 3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4" name="Text Box 3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8" name="Text Box 8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19" name="Text Box 1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0" name="Text Box 1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1" name="Text Box 1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2" name="Text Box 16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3" name="Text Box 18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7" name="Text Box 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8" name="Text Box 1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29" name="Text Box 1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0" name="Text Box 14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1" name="Text Box 1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2" name="Text Box 18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4" name="Text Box 2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5" name="Text Box 2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6" name="Text Box 26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7" name="Text Box 28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8" name="Text Box 3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39" name="Text Box 3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0" name="Text Box 34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1" name="Text Box 3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5" name="Text Box 8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6" name="Text Box 10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7" name="Text Box 1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8" name="Text Box 14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49" name="Text Box 1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0" name="Text Box 1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4" name="Text Box 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5" name="Text Box 1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6" name="Text Box 12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7" name="Text Box 1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8" name="Text Box 16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59" name="Text Box 1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0" name="Text Box 2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1" name="Text Box 22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2" name="Text Box 2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3" name="Text Box 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4" name="Text Box 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5" name="Text Box 3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6" name="Text Box 32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7" name="Text Box 3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8" name="Text Box 36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3" name="Text Box 1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4" name="Text Box 1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5" name="Text Box 1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6" name="Text Box 16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77" name="Text Box 18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1" name="Text Box 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2" name="Text Box 1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3" name="Text Box 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4" name="Text Box 14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5" name="Text Box 16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6" name="Text Box 18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7" name="Text Box 20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8" name="Text Box 2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89" name="Text Box 2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0" name="Text Box 26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1" name="Text Box 2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2" name="Text Box 3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3" name="Text Box 3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4" name="Text Box 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495" name="Text Box 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499" name="Text Box 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0" name="Text Box 10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1" name="Text Box 12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2" name="Text Box 14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3" name="Text Box 16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4" name="Text Box 1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5" name="Text Box 2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6" name="Text Box 2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8" name="Text Box 26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09" name="Text Box 2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0" name="Text Box 30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1" name="Text Box 3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2" name="Text Box 34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3" name="Text Box 36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7" name="Text Box 8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8" name="Text Box 10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19" name="Text Box 1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0" name="Text Box 14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1" name="Text Box 1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22" name="Text Box 1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5" name="Text Box 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29" name="Text Box 7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0" name="Text Box 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1" name="Text Box 9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2" name="Text Box 10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3" name="Text Box 1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4" name="Text Box 1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5" name="Text Box 1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6" name="Text Box 14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38" name="Text Box 16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39" name="Text Box 17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0" name="Text Box 18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1" name="Text Box 19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2" name="Text Box 20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3" name="Text Box 2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4" name="Text Box 2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5" name="Text Box 23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6" name="Text Box 24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7" name="Text Box 2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48" name="Text Box 26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49" name="Text Box 27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0" name="Text Box 2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1" name="Text Box 29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2" name="Text Box 30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3" name="Text Box 3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4" name="Text Box 3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6" name="Text Box 34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557" name="Text Box 3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558" name="Text Box 36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3" name="Text Box 1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4" name="Text Box 1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5" name="Text Box 1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7" name="Text Box 18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8" name="Text Box 20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69" name="Text Box 22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0" name="Text Box 24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1" name="Text Box 26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2" name="Text Box 2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3" name="Text Box 3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4" name="Text Box 3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5" name="Text Box 3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6" name="Text Box 36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0" name="Text Box 8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1" name="Text Box 1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2" name="Text Box 1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3" name="Text Box 1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4" name="Text Box 16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5" name="Text Box 1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89" name="Text Box 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0" name="Text Box 10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1" name="Text Box 1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2" name="Text Box 1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3" name="Text Box 16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4" name="Text Box 18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5" name="Text Box 20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6" name="Text Box 2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7" name="Text Box 2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599" name="Text Box 2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0" name="Text Box 3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1" name="Text Box 32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2" name="Text Box 34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3" name="Text Box 36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7" name="Text Box 8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09" name="Text Box 12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0" name="Text Box 14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1" name="Text Box 16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12" name="Text Box 1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6" name="Text Box 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7" name="Text Box 10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8" name="Text Box 1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19" name="Text Box 1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0" name="Text Box 1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1" name="Text Box 18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2" name="Text Box 2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4" name="Text Box 2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5" name="Text Box 26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6" name="Text Box 2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7" name="Text Box 3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8" name="Text Box 3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29" name="Text Box 3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630" name="Text Box 36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4" name="Text Box 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5" name="Text Box 1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6" name="Text Box 1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7" name="Text Box 1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8" name="Text Box 1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39" name="Text Box 1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0" name="Text Box 2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1" name="Text Box 2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2" name="Text Box 24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3" name="Text Box 26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4" name="Text Box 28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5" name="Text Box 3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6" name="Text Box 3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7" name="Text Box 3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8" name="Text Box 36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2" name="Text Box 8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3" name="Text Box 1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4" name="Text Box 1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5" name="Text Box 1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6" name="Text Box 16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7" name="Text Box 18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2" name="Text Box 1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3" name="Text Box 1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4" name="Text Box 14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5" name="Text Box 16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6" name="Text Box 1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7" name="Text Box 2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69" name="Text Box 2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0" name="Text Box 26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1" name="Text Box 28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2" name="Text Box 3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3" name="Text Box 3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4" name="Text Box 34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5" name="Text Box 36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79" name="Text Box 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0" name="Text Box 1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1" name="Text Box 12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2" name="Text Box 14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3" name="Text Box 16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4" name="Text Box 1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8" name="Text Box 8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89" name="Text Box 10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0" name="Text Box 1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1" name="Text Box 1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2" name="Text Box 16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3" name="Text Box 1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4" name="Text Box 2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6" name="Text Box 2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7" name="Text Box 2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8" name="Text Box 28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699" name="Text Box 3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0" name="Text Box 3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2" name="Text Box 36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6" name="Text Box 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8" name="Text Box 12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09" name="Text Box 1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10" name="Text Box 1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11" name="Text Box 18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5" name="Text Box 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6" name="Text Box 1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7" name="Text Box 1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8" name="Text Box 14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9" name="Text Box 16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0" name="Text Box 18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1" name="Text Box 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2" name="Text Box 2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3" name="Text Box 2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5" name="Text Box 2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6" name="Text Box 3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7" name="Text Box 3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8" name="Text Box 34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9" name="Text Box 3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3" name="Text Box 8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4" name="Text Box 1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5" name="Text Box 1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7" name="Text Box 1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8" name="Text Box 1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39" name="Text Box 2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0" name="Text Box 22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1" name="Text Box 2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2" name="Text Box 26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3" name="Text Box 28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4" name="Text Box 3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5" name="Text Box 3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6" name="Text Box 3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7" name="Text Box 3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1" name="Text Box 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3" name="Text Box 1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4" name="Text Box 14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5" name="Text Box 16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56" name="Text Box 1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59" name="Text Box 3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3" name="Text Box 7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4" name="Text Box 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5" name="Text Box 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6" name="Text Box 1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7" name="Text Box 1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8" name="Text Box 12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69" name="Text Box 13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0" name="Text Box 14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2" name="Text Box 16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3" name="Text Box 17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4" name="Text Box 18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791" name="Text Box 3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92" name="Text Box 36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6" name="Text Box 8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7" name="Text Box 1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8" name="Text Box 12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799" name="Text Box 1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0" name="Text Box 16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1" name="Text Box 1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2" name="Text Box 20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3" name="Text Box 2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4" name="Text Box 24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5" name="Text Box 26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6" name="Text Box 28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7" name="Text Box 3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8" name="Text Box 32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09" name="Text Box 3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0" name="Text Box 36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6" name="Text Box 1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7" name="Text Box 1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8" name="Text Box 16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19" name="Text Box 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3" name="Text Box 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4" name="Text Box 1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5" name="Text Box 1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6" name="Text Box 14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7" name="Text Box 1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8" name="Text Box 18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29" name="Text Box 2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0" name="Text Box 2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1" name="Text Box 2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2" name="Text Box 26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3" name="Text Box 2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4" name="Text Box 3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5" name="Text Box 3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6" name="Text Box 3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7" name="Text Box 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1" name="Text Box 8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2" name="Text Box 10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3" name="Text Box 1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4" name="Text Box 1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5" name="Text Box 1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46" name="Text Box 18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0" name="Text Box 8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1" name="Text Box 1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2" name="Text Box 1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3" name="Text Box 1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4" name="Text Box 16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5" name="Text Box 18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6" name="Text Box 2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7" name="Text Box 2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8" name="Text Box 24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9" name="Text Box 26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0" name="Text Box 28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1" name="Text Box 3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2" name="Text Box 3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3" name="Text Box 3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4" name="Text Box 3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8" name="Text Box 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69" name="Text Box 10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0" name="Text Box 1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1" name="Text Box 1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2" name="Text Box 16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3" name="Text Box 18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4" name="Text Box 2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6" name="Text Box 2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7" name="Text Box 2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8" name="Text Box 2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79" name="Text Box 3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0" name="Text Box 3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1" name="Text Box 3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2" name="Text Box 36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6" name="Text Box 8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7" name="Text Box 1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8" name="Text Box 12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89" name="Text Box 1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0" name="Text Box 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1" name="Text Box 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5" name="Text Box 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6" name="Text Box 1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7" name="Text Box 12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8" name="Text Box 14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899" name="Text Box 16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0" name="Text Box 1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1" name="Text Box 2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2" name="Text Box 22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3" name="Text Box 24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4" name="Text Box 26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5" name="Text Box 2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7" name="Text Box 3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8" name="Text Box 34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09" name="Text Box 3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3" name="Text Box 8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4" name="Text Box 10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5" name="Text Box 12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6" name="Text Box 14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7" name="Text Box 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8" name="Text Box 18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2" name="Text Box 8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3" name="Text Box 1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4" name="Text Box 12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5" name="Text Box 1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6" name="Text Box 16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7" name="Text Box 18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8" name="Text Box 2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29" name="Text Box 2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0" name="Text Box 24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1" name="Text Box 26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2" name="Text Box 2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3" name="Text Box 3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4" name="Text Box 3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6" name="Text Box 36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0" name="Text Box 8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1" name="Text Box 1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2" name="Text Box 1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3" name="Text Box 1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4" name="Text Box 16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45" name="Text Box 18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49" name="Text Box 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0" name="Text Box 1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1" name="Text Box 12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2" name="Text Box 14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3" name="Text Box 1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4" name="Text Box 1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5" name="Text Box 2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7" name="Text Box 2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8" name="Text Box 26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59" name="Text Box 2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0" name="Text Box 3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1" name="Text Box 3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2" name="Text Box 34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63" name="Text Box 36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8" name="Text Box 1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69" name="Text Box 1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0" name="Text Box 14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1" name="Text Box 16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2" name="Text Box 1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3" name="Text Box 2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4" name="Text Box 22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5" name="Text Box 2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6" name="Text Box 26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7" name="Text Box 2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8" name="Text Box 30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79" name="Text Box 3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0" name="Text Box 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1" name="Text Box 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5" name="Text Box 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6" name="Text Box 10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7" name="Text Box 12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8" name="Text Box 14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89" name="Text Box 16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3990" name="Text Box 1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3" name="Text Box 3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998" name="Text Box 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3999" name="Text Box 9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0" name="Text Box 10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1" name="Text Box 1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2" name="Text Box 12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3" name="Text Box 13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4" name="Text Box 14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6" name="Text Box 16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7" name="Text Box 17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08" name="Text Box 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09" name="Text Box 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0" name="Text Box 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1" name="Text Box 2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2" name="Text Box 22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3" name="Text Box 2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4" name="Text Box 24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5" name="Text Box 2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6" name="Text Box 26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7" name="Text Box 27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18" name="Text Box 2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19" name="Text Box 29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0" name="Text Box 30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21" name="Text Box 3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2" name="Text Box 3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4" name="Text Box 34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025" name="Text Box 3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26" name="Text Box 36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0" name="Text Box 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1" name="Text Box 1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2" name="Text Box 12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3" name="Text Box 1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4" name="Text Box 16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6" name="Text Box 20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7" name="Text Box 22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8" name="Text Box 24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39" name="Text Box 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0" name="Text Box 28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1" name="Text Box 3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2" name="Text Box 32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3" name="Text Box 3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4" name="Text Box 36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8" name="Text Box 8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49" name="Text Box 1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0" name="Text Box 12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1" name="Text Box 1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2" name="Text Box 16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3" name="Text Box 1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8" name="Text Box 1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59" name="Text Box 1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0" name="Text Box 14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1" name="Text Box 16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2" name="Text Box 18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3" name="Text Box 2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4" name="Text Box 22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5" name="Text Box 2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6" name="Text Box 2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7" name="Text Box 28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8" name="Text Box 3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69" name="Text Box 32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0" name="Text Box 34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1" name="Text Box 36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5" name="Text Box 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6" name="Text Box 10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7" name="Text Box 12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8" name="Text Box 14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80" name="Text Box 18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5" name="Text Box 1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6" name="Text Box 12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7" name="Text Box 1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8" name="Text Box 16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89" name="Text Box 1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0" name="Text Box 20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1" name="Text Box 2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2" name="Text Box 24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3" name="Text Box 26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4" name="Text Box 28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5" name="Text Box 3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6" name="Text Box 3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7" name="Text Box 3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098" name="Text Box 36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2" name="Text Box 8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3" name="Text Box 1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4" name="Text Box 1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5" name="Text Box 1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6" name="Text Box 16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7" name="Text Box 18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8" name="Text Box 2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09" name="Text Box 2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0" name="Text Box 24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2" name="Text Box 2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3" name="Text Box 3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4" name="Text Box 32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5" name="Text Box 3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6" name="Text Box 36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0" name="Text Box 8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2" name="Text Box 1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3" name="Text Box 1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4" name="Text Box 16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5" name="Text Box 1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29" name="Text Box 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0" name="Text Box 10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1" name="Text Box 1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2" name="Text Box 14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3" name="Text Box 16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4" name="Text Box 1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5" name="Text Box 20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6" name="Text Box 2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7" name="Text Box 2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8" name="Text Box 2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39" name="Text Box 2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0" name="Text Box 30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2" name="Text Box 34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3" name="Text Box 36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7" name="Text Box 8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8" name="Text Box 10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49" name="Text Box 1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0" name="Text Box 14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2" name="Text Box 1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7" name="Text Box 1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8" name="Text Box 1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59" name="Text Box 1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0" name="Text Box 16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1" name="Text Box 18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2" name="Text Box 2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3" name="Text Box 2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4" name="Text Box 24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5" name="Text Box 26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6" name="Text Box 28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7" name="Text Box 3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8" name="Text Box 3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69" name="Text Box 3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0" name="Text Box 36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4" name="Text Box 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5" name="Text Box 10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6" name="Text Box 1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7" name="Text Box 1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8" name="Text Box 16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79" name="Text Box 1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3" name="Text Box 8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4" name="Text Box 1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5" name="Text Box 1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6" name="Text Box 14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7" name="Text Box 1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8" name="Text Box 18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9" name="Text Box 2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0" name="Text Box 2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1" name="Text Box 2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2" name="Text Box 26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3" name="Text Box 28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4" name="Text Box 3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5" name="Text Box 3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6" name="Text Box 34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7" name="Text Box 3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1" name="Text Box 8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3" name="Text Box 1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4" name="Text Box 14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5" name="Text Box 16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6" name="Text Box 18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7" name="Text Box 2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8" name="Text Box 2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09" name="Text Box 2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0" name="Text Box 26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1" name="Text Box 2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2" name="Text Box 30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3" name="Text Box 3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4" name="Text Box 34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5" name="Text Box 36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19" name="Text Box 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0" name="Text Box 1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1" name="Text Box 1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2" name="Text Box 14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3" name="Text Box 16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24" name="Text Box 1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27" name="Text Box 3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1" name="Text Box 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2" name="Text Box 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3" name="Text Box 9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4" name="Text Box 1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5" name="Text Box 1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6" name="Text Box 1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7" name="Text Box 1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8" name="Text Box 1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0" name="Text Box 16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1" name="Text Box 17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2" name="Text Box 1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3" name="Text Box 19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4" name="Text Box 2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5" name="Text Box 2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6" name="Text Box 2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7" name="Text Box 2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8" name="Text Box 24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49" name="Text Box 2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0" name="Text Box 26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1" name="Text Box 27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2" name="Text Box 2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3" name="Text Box 29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4" name="Text Box 3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5" name="Text Box 3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6" name="Text Box 3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7" name="Text Box 3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8" name="Text Box 34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259" name="Text Box 3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60" name="Text Box 36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4" name="Text Box 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5" name="Text Box 10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6" name="Text Box 1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7" name="Text Box 1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8" name="Text Box 16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69" name="Text Box 1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0" name="Text Box 2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1" name="Text Box 2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2" name="Text Box 2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3" name="Text Box 26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4" name="Text Box 2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5" name="Text Box 3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6" name="Text Box 3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7" name="Text Box 3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8" name="Text Box 36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2" name="Text Box 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3" name="Text Box 1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4" name="Text Box 1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5" name="Text Box 1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6" name="Text Box 16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7" name="Text Box 18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1" name="Text Box 8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2" name="Text Box 1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3" name="Text Box 1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4" name="Text Box 14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5" name="Text Box 16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6" name="Text Box 18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7" name="Text Box 2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8" name="Text Box 2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299" name="Text Box 2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0" name="Text Box 26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1" name="Text Box 28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2" name="Text Box 3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3" name="Text Box 3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4" name="Text Box 34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5" name="Text Box 36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09" name="Text Box 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0" name="Text Box 10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1" name="Text Box 1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2" name="Text Box 14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3" name="Text Box 16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14" name="Text Box 1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8" name="Text Box 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0" name="Text Box 1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1" name="Text Box 1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2" name="Text Box 16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3" name="Text Box 1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4" name="Text Box 2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5" name="Text Box 2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6" name="Text Box 2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7" name="Text Box 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8" name="Text Box 2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9" name="Text Box 3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0" name="Text Box 3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1" name="Text Box 3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2" name="Text Box 36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6" name="Text Box 8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7" name="Text Box 10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8" name="Text Box 12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39" name="Text Box 1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0" name="Text Box 16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1" name="Text Box 1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2" name="Text Box 2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3" name="Text Box 2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4" name="Text Box 24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5" name="Text Box 26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6" name="Text Box 2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7" name="Text Box 30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49" name="Text Box 3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0" name="Text Box 36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4" name="Text Box 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5" name="Text Box 1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6" name="Text Box 1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7" name="Text Box 1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8" name="Text Box 16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59" name="Text Box 1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3" name="Text Box 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4" name="Text Box 1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5" name="Text Box 12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6" name="Text Box 14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7" name="Text Box 1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8" name="Text Box 1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69" name="Text Box 20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0" name="Text Box 22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1" name="Text Box 2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3" name="Text Box 2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4" name="Text Box 3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5" name="Text Box 3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6" name="Text Box 34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7" name="Text Box 3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1" name="Text Box 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3" name="Text Box 1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4" name="Text Box 14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5" name="Text Box 16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6" name="Text Box 1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0" name="Text Box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1" name="Text Box 1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2" name="Text Box 12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3" name="Text Box 1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4" name="Text Box 16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5" name="Text Box 1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6" name="Text Box 2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7" name="Text Box 22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8" name="Text Box 24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399" name="Text Box 26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0" name="Text Box 2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1" name="Text Box 3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2" name="Text Box 32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3" name="Text Box 3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4" name="Text Box 36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8" name="Text Box 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09" name="Text Box 10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0" name="Text Box 12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1" name="Text Box 1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2" name="Text Box 16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13" name="Text Box 1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7" name="Text Box 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8" name="Text Box 1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19" name="Text Box 12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0" name="Text Box 14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1" name="Text Box 16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2" name="Text Box 1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3" name="Text Box 20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4" name="Text Box 2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5" name="Text Box 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6" name="Text Box 26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7" name="Text Box 2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8" name="Text Box 3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29" name="Text Box 32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30" name="Text Box 34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31" name="Text Box 36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5" name="Text Box 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6" name="Text Box 10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7" name="Text Box 1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8" name="Text Box 1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39" name="Text Box 16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1" name="Text Box 2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2" name="Text Box 22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3" name="Text Box 2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5" name="Text Box 2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6" name="Text Box 30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7" name="Text Box 32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8" name="Text Box 34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49" name="Text Box 36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3" name="Text Box 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4" name="Text Box 10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5" name="Text Box 12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6" name="Text Box 1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7" name="Text Box 1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58" name="Text Box 1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6" name="Text Box 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7" name="Text Box 9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68" name="Text Box 1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69" name="Text Box 1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0" name="Text Box 12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1" name="Text Box 1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2" name="Text Box 14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4" name="Text Box 16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5" name="Text Box 17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6" name="Text Box 1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7" name="Text Box 19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78" name="Text Box 2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79" name="Text Box 2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0" name="Text Box 22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1" name="Text Box 23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2" name="Text Box 24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3" name="Text Box 2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4" name="Text Box 26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5" name="Text Box 27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6" name="Text Box 2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7" name="Text Box 29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88" name="Text Box 3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89" name="Text Box 3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90" name="Text Box 32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91" name="Text Box 33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92" name="Text Box 34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493" name="Text Box 3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494" name="Text Box 36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8" name="Text Box 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499" name="Text Box 10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0" name="Text Box 12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1" name="Text Box 1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2" name="Text Box 16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3" name="Text Box 1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4" name="Text Box 2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5" name="Text Box 22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6" name="Text Box 24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7" name="Text Box 2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09" name="Text Box 30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0" name="Text Box 3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1" name="Text Box 3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2" name="Text Box 36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6" name="Text Box 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7" name="Text Box 10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8" name="Text Box 12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19" name="Text Box 1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1" name="Text Box 1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5" name="Text Box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6" name="Text Box 1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7" name="Text Box 12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8" name="Text Box 14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29" name="Text Box 16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0" name="Text Box 1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2" name="Text Box 2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3" name="Text Box 2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4" name="Text Box 26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5" name="Text Box 2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6" name="Text Box 3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8" name="Text Box 34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39" name="Text Box 36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3" name="Text Box 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4" name="Text Box 10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5" name="Text Box 12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6" name="Text Box 1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7" name="Text Box 1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48" name="Text Box 1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2" name="Text Box 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3" name="Text Box 10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4" name="Text Box 12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5" name="Text Box 1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6" name="Text Box 16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7" name="Text Box 1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8" name="Text Box 20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59" name="Text Box 22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1" name="Text Box 26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2" name="Text Box 2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3" name="Text Box 30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4" name="Text Box 3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5" name="Text Box 3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566" name="Text Box 36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0" name="Text Box 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2" name="Text Box 12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3" name="Text Box 1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4" name="Text Box 16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5" name="Text Box 1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6" name="Text Box 2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7" name="Text Box 2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8" name="Text Box 2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79" name="Text Box 26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0" name="Text Box 2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1" name="Text Box 3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2" name="Text Box 32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3" name="Text Box 3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4" name="Text Box 36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8" name="Text Box 8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89" name="Text Box 10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0" name="Text Box 1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1" name="Text Box 1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2" name="Text Box 16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3" name="Text Box 18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7" name="Text Box 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8" name="Text Box 10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599" name="Text Box 1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0" name="Text Box 14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1" name="Text Box 16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2" name="Text Box 1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3" name="Text Box 2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4" name="Text Box 2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5" name="Text Box 2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6" name="Text Box 26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7" name="Text Box 2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8" name="Text Box 30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09" name="Text Box 3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0" name="Text Box 34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1" name="Text Box 36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5" name="Text Box 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6" name="Text Box 1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7" name="Text Box 1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8" name="Text Box 14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19" name="Text Box 16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0" name="Text Box 1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4" name="Text Box 8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5" name="Text Box 10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6" name="Text Box 12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7" name="Text Box 14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8" name="Text Box 16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29" name="Text Box 1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0" name="Text Box 20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1" name="Text Box 22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2" name="Text Box 24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3" name="Text Box 26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4" name="Text Box 2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5" name="Text Box 30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6" name="Text Box 32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7" name="Text Box 3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8" name="Text Box 36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2" name="Text Box 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3" name="Text Box 10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4" name="Text Box 12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5" name="Text Box 1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6" name="Text Box 16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47" name="Text Box 1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1" name="Text Box 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2" name="Text Box 10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3" name="Text Box 1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4" name="Text Box 14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5" name="Text Box 16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6" name="Text Box 1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7" name="Text Box 20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8" name="Text Box 22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59" name="Text Box 2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0" name="Text Box 26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1" name="Text Box 2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2" name="Text Box 30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3" name="Text Box 3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4" name="Text Box 34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65" name="Text Box 36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69" name="Text Box 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0" name="Text Box 10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1" name="Text Box 12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2" name="Text Box 14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3" name="Text Box 16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4" name="Text Box 1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5" name="Text Box 2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6" name="Text Box 22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7" name="Text Box 2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8" name="Text Box 26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79" name="Text Box 2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0" name="Text Box 30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1" name="Text Box 3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2" name="Text Box 3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3" name="Text Box 36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7" name="Text Box 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8" name="Text Box 10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89" name="Text Box 12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0" name="Text Box 14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1" name="Text Box 16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692" name="Text Box 1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5" name="Text Box 3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0" name="Text Box 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1" name="Text Box 9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2" name="Text Box 10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3" name="Text Box 1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4" name="Text Box 12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5" name="Text Box 13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6" name="Text Box 14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09" name="Text Box 17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0" name="Text Box 1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1" name="Text Box 19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2" name="Text Box 2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3" name="Text Box 2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4" name="Text Box 22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5" name="Text Box 23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6" name="Text Box 24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7" name="Text Box 2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18" name="Text Box 26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19" name="Text Box 27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0" name="Text Box 2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1" name="Text Box 29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2" name="Text Box 3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3" name="Text Box 3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4" name="Text Box 32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5" name="Text Box 3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6" name="Text Box 34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727" name="Text Box 3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28" name="Text Box 3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2" name="Text Box 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3" name="Text Box 10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4" name="Text Box 12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6" name="Text Box 16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7" name="Text Box 1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8" name="Text Box 20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39" name="Text Box 22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0" name="Text Box 24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1" name="Text Box 26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2" name="Text Box 2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3" name="Text Box 30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4" name="Text Box 3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5" name="Text Box 3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6" name="Text Box 36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0" name="Text Box 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1" name="Text Box 1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2" name="Text Box 12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3" name="Text Box 1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4" name="Text Box 16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5" name="Text Box 1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59" name="Text Box 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1" name="Text Box 12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2" name="Text Box 14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3" name="Text Box 16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4" name="Text Box 1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6" name="Text Box 22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7" name="Text Box 2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8" name="Text Box 26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69" name="Text Box 2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0" name="Text Box 3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1" name="Text Box 32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2" name="Text Box 34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3" name="Text Box 36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7" name="Text Box 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8" name="Text Box 10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79" name="Text Box 12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0" name="Text Box 14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1" name="Text Box 16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782" name="Text Box 1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6" name="Text Box 8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7" name="Text Box 10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8" name="Text Box 1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89" name="Text Box 1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0" name="Text Box 16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1" name="Text Box 18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2" name="Text Box 2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3" name="Text Box 2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4" name="Text Box 24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5" name="Text Box 26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6" name="Text Box 2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7" name="Text Box 30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8" name="Text Box 32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799" name="Text Box 3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00" name="Text Box 36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4" name="Text Box 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5" name="Text Box 10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6" name="Text Box 12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7" name="Text Box 1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8" name="Text Box 16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09" name="Text Box 1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0" name="Text Box 2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1" name="Text Box 22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2" name="Text Box 24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3" name="Text Box 26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4" name="Text Box 2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5" name="Text Box 30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7" name="Text Box 3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8" name="Text Box 36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2" name="Text Box 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3" name="Text Box 10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4" name="Text Box 12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5" name="Text Box 1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6" name="Text Box 16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7" name="Text Box 1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1" name="Text Box 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2" name="Text Box 1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3" name="Text Box 1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4" name="Text Box 14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6" name="Text Box 18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7" name="Text Box 2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8" name="Text Box 22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39" name="Text Box 2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0" name="Text Box 26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1" name="Text Box 2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2" name="Text Box 30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3" name="Text Box 3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4" name="Text Box 34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5" name="Text Box 36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0" name="Text Box 10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1" name="Text Box 12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2" name="Text Box 14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3" name="Text Box 16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4" name="Text Box 18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8" name="Text Box 8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59" name="Text Box 10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0" name="Text Box 1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1" name="Text Box 1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2" name="Text Box 16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3" name="Text Box 18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4" name="Text Box 2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5" name="Text Box 22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7" name="Text Box 2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8" name="Text Box 2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69" name="Text Box 3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0" name="Text Box 32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1" name="Text Box 3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2" name="Text Box 36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6" name="Text Box 8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7" name="Text Box 10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8" name="Text Box 12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79" name="Text Box 1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80" name="Text Box 16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881" name="Text Box 18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5" name="Text Box 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6" name="Text Box 10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7" name="Text Box 12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8" name="Text Box 14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0" name="Text Box 1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1" name="Text Box 2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2" name="Text Box 22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3" name="Text Box 2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4" name="Text Box 26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5" name="Text Box 2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6" name="Text Box 30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7" name="Text Box 32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8" name="Text Box 34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9" name="Text Box 36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3" name="Text Box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4" name="Text Box 1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5" name="Text Box 12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6" name="Text Box 14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7" name="Text Box 1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8" name="Text Box 18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09" name="Text Box 2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0" name="Text Box 2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1" name="Text Box 2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2" name="Text Box 26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3" name="Text Box 2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4" name="Text Box 3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5" name="Text Box 32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6" name="Text Box 34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7" name="Text Box 3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1" name="Text Box 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2" name="Text Box 10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3" name="Text Box 1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4" name="Text Box 1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5" name="Text Box 16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26" name="Text Box 18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5" name="Text Box 9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6" name="Text Box 1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7" name="Text Box 1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8" name="Text Box 12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39" name="Text Box 13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0" name="Text Box 1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2" name="Text Box 16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3" name="Text Box 17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4" name="Text Box 1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5" name="Text Box 19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6" name="Text Box 2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7" name="Text Box 2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8" name="Text Box 2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49" name="Text Box 23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0" name="Text Box 24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1" name="Text Box 2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2" name="Text Box 26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3" name="Text Box 27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4" name="Text Box 2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5" name="Text Box 29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6" name="Text Box 3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7" name="Text Box 3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8" name="Text Box 32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59" name="Text Box 3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60" name="Text Box 34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4961" name="Text Box 3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62" name="Text Box 36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6" name="Text Box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8" name="Text Box 12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69" name="Text Box 1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0" name="Text Box 16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1" name="Text Box 18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2" name="Text Box 20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3" name="Text Box 2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4" name="Text Box 24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5" name="Text Box 26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6" name="Text Box 28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7" name="Text Box 30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8" name="Text Box 32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79" name="Text Box 3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0" name="Text Box 36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4" name="Text Box 8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5" name="Text Box 10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6" name="Text Box 12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7" name="Text Box 1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8" name="Text Box 16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89" name="Text Box 1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3" name="Text Box 8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5" name="Text Box 12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6" name="Text Box 14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7" name="Text Box 1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8" name="Text Box 18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4999" name="Text Box 2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0" name="Text Box 2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1" name="Text Box 2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2" name="Text Box 26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3" name="Text Box 28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4" name="Text Box 3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6" name="Text Box 34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7" name="Text Box 3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1" name="Text Box 8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2" name="Text Box 10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3" name="Text Box 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4" name="Text Box 14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5" name="Text Box 16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16" name="Text Box 18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0" name="Text Box 8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1" name="Text Box 1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2" name="Text Box 1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3" name="Text Box 1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4" name="Text Box 16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5" name="Text Box 18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6" name="Text Box 2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7" name="Text Box 22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8" name="Text Box 24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9" name="Text Box 26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0" name="Text Box 28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1" name="Text Box 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2" name="Text Box 3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3" name="Text Box 3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4" name="Text Box 36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8" name="Text Box 8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39" name="Text Box 10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0" name="Text Box 12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1" name="Text Box 1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2" name="Text Box 16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3" name="Text Box 18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4" name="Text Box 2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5" name="Text Box 2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6" name="Text Box 24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7" name="Text Box 2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49" name="Text Box 30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0" name="Text Box 32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2" name="Text Box 36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6" name="Text Box 8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7" name="Text Box 10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8" name="Text Box 1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59" name="Text Box 1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1" name="Text Box 18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5" name="Text Box 8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7" name="Text Box 12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8" name="Text Box 14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69" name="Text Box 16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0" name="Text Box 1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1" name="Text Box 2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2" name="Text Box 22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3" name="Text Box 2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4" name="Text Box 26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5" name="Text Box 28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6" name="Text Box 3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7" name="Text Box 32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8" name="Text Box 34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79" name="Text Box 36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3" name="Text Box 8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4" name="Text Box 1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5" name="Text Box 12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7" name="Text Box 1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8" name="Text Box 18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2" name="Text Box 8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3" name="Text Box 10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4" name="Text Box 12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6" name="Text Box 16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7" name="Text Box 18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8" name="Text Box 20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099" name="Text Box 22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0" name="Text Box 24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1" name="Text Box 26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2" name="Text Box 28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3" name="Text Box 30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4" name="Text Box 3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5" name="Text Box 3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6" name="Text Box 36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0" name="Text Box 8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1" name="Text Box 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2" name="Text Box 12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3" name="Text Box 1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4" name="Text Box 16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15" name="Text Box 18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19" name="Text Box 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0" name="Text Box 10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1" name="Text Box 1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2" name="Text Box 14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3" name="Text Box 16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4" name="Text Box 18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5" name="Text Box 20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6" name="Text Box 22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7" name="Text Box 2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8" name="Text Box 26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29" name="Text Box 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0" name="Text Box 30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1" name="Text Box 32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2" name="Text Box 34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33" name="Text Box 36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7" name="Text Box 8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8" name="Text Box 10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39" name="Text Box 12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0" name="Text Box 14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1" name="Text Box 16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2" name="Text Box 18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3" name="Text Box 2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4" name="Text Box 22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5" name="Text Box 2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7" name="Text Box 28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8" name="Text Box 30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49" name="Text Box 32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0" name="Text Box 34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1" name="Text Box 36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5" name="Text Box 8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6" name="Text Box 1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7" name="Text Box 12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8" name="Text Box 14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59" name="Text Box 16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60" name="Text Box 18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68" name="Text Box 8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69" name="Text Box 9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1" name="Text Box 1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2" name="Text Box 12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3" name="Text Box 1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4" name="Text Box 1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6" name="Text Box 1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7" name="Text Box 1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78" name="Text Box 1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79" name="Text Box 19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0" name="Text Box 2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1" name="Text Box 2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2" name="Text Box 22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3" name="Text Box 23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4" name="Text Box 24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5" name="Text Box 2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6" name="Text Box 26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7" name="Text Box 27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88" name="Text Box 28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89" name="Text Box 29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0" name="Text Box 30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91" name="Text Box 3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2" name="Text Box 3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93" name="Text Box 33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4" name="Text Box 34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195" name="Text Box 3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196" name="Text Box 36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0" name="Text Box 8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1" name="Text Box 1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2" name="Text Box 12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3" name="Text Box 1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4" name="Text Box 16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5" name="Text Box 18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6" name="Text Box 20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7" name="Text Box 22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8" name="Text Box 24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09" name="Text Box 26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0" name="Text Box 2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1" name="Text Box 3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2" name="Text Box 32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3" name="Text Box 3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4" name="Text Box 36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8" name="Text Box 8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19" name="Text Box 1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0" name="Text Box 12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1" name="Text Box 1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3" name="Text Box 1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7" name="Text Box 8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8" name="Text Box 1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29" name="Text Box 12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0" name="Text Box 14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1" name="Text Box 16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2" name="Text Box 18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3" name="Text Box 20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4" name="Text Box 22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5" name="Text Box 2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6" name="Text Box 26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7" name="Text Box 28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8" name="Text Box 30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39" name="Text Box 32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0" name="Text Box 34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1" name="Text Box 36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5" name="Text Box 8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6" name="Text Box 10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7" name="Text Box 12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8" name="Text Box 14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49" name="Text Box 16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50" name="Text Box 18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4" name="Text Box 8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5" name="Text Box 10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6" name="Text Box 12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7" name="Text Box 1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8" name="Text Box 16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59" name="Text Box 1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0" name="Text Box 20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1" name="Text Box 22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2" name="Text Box 24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3" name="Text Box 26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4" name="Text Box 28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6" name="Text Box 3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7" name="Text Box 3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268" name="Text Box 36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2" name="Text Box 8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3" name="Text Box 10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4" name="Text Box 12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5" name="Text Box 1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6" name="Text Box 16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7" name="Text Box 18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8" name="Text Box 20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79" name="Text Box 2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0" name="Text Box 24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1" name="Text Box 26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2" name="Text Box 28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3" name="Text Box 30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4" name="Text Box 32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5" name="Text Box 3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6" name="Text Box 36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0" name="Text Box 8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1" name="Text Box 1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2" name="Text Box 1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3" name="Text Box 1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4" name="Text Box 16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5" name="Text Box 18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299" name="Text Box 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0" name="Text Box 10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1" name="Text Box 12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3" name="Text Box 16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4" name="Text Box 18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5" name="Text Box 20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6" name="Text Box 22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7" name="Text Box 2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8" name="Text Box 26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09" name="Text Box 2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0" name="Text Box 30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1" name="Text Box 32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2" name="Text Box 34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3" name="Text Box 36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7" name="Text Box 8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8" name="Text Box 10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19" name="Text Box 12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0" name="Text Box 14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1" name="Text Box 16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2" name="Text Box 18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7" name="Text Box 10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8" name="Text Box 12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29" name="Text Box 1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0" name="Text Box 16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1" name="Text Box 18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2" name="Text Box 20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3" name="Text Box 2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4" name="Text Box 24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5" name="Text Box 26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6" name="Text Box 28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7" name="Text Box 30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8" name="Text Box 32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39" name="Text Box 3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0" name="Text Box 36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4" name="Text Box 8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5" name="Text Box 10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6" name="Text Box 1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7" name="Text Box 1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8" name="Text Box 16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49" name="Text Box 18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3" name="Text Box 8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4" name="Text Box 10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5" name="Text Box 12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6" name="Text Box 14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7" name="Text Box 1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8" name="Text Box 18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59" name="Text Box 20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0" name="Text Box 22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1" name="Text Box 2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2" name="Text Box 26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3" name="Text Box 2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4" name="Text Box 30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5" name="Text Box 32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6" name="Text Box 34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67" name="Text Box 36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1" name="Text Box 8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2" name="Text Box 10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3" name="Text Box 1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4" name="Text Box 14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5" name="Text Box 16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6" name="Text Box 1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7" name="Text Box 20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8" name="Text Box 22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79" name="Text Box 2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0" name="Text Box 26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1" name="Text Box 28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2" name="Text Box 30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3" name="Text Box 3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4" name="Text Box 34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5" name="Text Box 36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89" name="Text Box 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90" name="Text Box 10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4</xdr:row>
      <xdr:rowOff>0</xdr:rowOff>
    </xdr:to>
    <xdr:sp macro="" textlink="">
      <xdr:nvSpPr>
        <xdr:cNvPr id="5391" name="Text Box 12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2905125" y="47625"/>
          <a:ext cx="866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51089</xdr:colOff>
      <xdr:row>0</xdr:row>
      <xdr:rowOff>103044</xdr:rowOff>
    </xdr:from>
    <xdr:to>
      <xdr:col>5</xdr:col>
      <xdr:colOff>1236518</xdr:colOff>
      <xdr:row>4</xdr:row>
      <xdr:rowOff>55419</xdr:rowOff>
    </xdr:to>
    <xdr:sp macro="" textlink="">
      <xdr:nvSpPr>
        <xdr:cNvPr id="5392" name="Text Box 14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2489489" y="103044"/>
          <a:ext cx="1166379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5" name="Text Box 3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7" name="Text Box 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399" name="Text Box 7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0" name="Text Box 8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1" name="Text Box 9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2" name="Text Box 10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3" name="Text Box 11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4" name="Text Box 12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5" name="Text Box 13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6" name="Text Box 14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08" name="Text Box 16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09" name="Text Box 17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0" name="Text Box 18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1" name="Text Box 19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2" name="Text Box 20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3" name="Text Box 21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4" name="Text Box 22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5" name="Text Box 23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6" name="Text Box 24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7" name="Text Box 25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18" name="Text Box 26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19" name="Text Box 27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0" name="Text Box 28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1" name="Text Box 29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2" name="Text Box 30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3" name="Text Box 31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4" name="Text Box 32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5" name="Text Box 33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6" name="Text Box 34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9</xdr:row>
      <xdr:rowOff>390525</xdr:rowOff>
    </xdr:from>
    <xdr:to>
      <xdr:col>6</xdr:col>
      <xdr:colOff>0</xdr:colOff>
      <xdr:row>9</xdr:row>
      <xdr:rowOff>781050</xdr:rowOff>
    </xdr:to>
    <xdr:sp macro="" textlink="">
      <xdr:nvSpPr>
        <xdr:cNvPr id="5427" name="Text Box 3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866775" y="1619250"/>
          <a:ext cx="2790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428" name="Text Box 36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4124325" y="4762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Вараського району Рівненської області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_______2024 року  №_________________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Додаток </a:t>
          </a:r>
          <a:r>
            <a:rPr lang="en-US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2</a:t>
          </a:r>
          <a:endParaRPr lang="ru-RU" sz="14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від 12 липня 2024 року № 142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815340</xdr:colOff>
      <xdr:row>0</xdr:row>
      <xdr:rowOff>0</xdr:rowOff>
    </xdr:from>
    <xdr:to>
      <xdr:col>13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034665" y="0"/>
          <a:ext cx="118224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215878</xdr:colOff>
      <xdr:row>3</xdr:row>
      <xdr:rowOff>56504</xdr:rowOff>
    </xdr:from>
    <xdr:to>
      <xdr:col>11</xdr:col>
      <xdr:colOff>748439</xdr:colOff>
      <xdr:row>4</xdr:row>
      <xdr:rowOff>84110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435203" y="647054"/>
          <a:ext cx="11267236" cy="741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</a:t>
          </a:r>
        </a:p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2024 рік</a:t>
          </a:r>
        </a:p>
      </xdr:txBody>
    </xdr:sp>
    <xdr:clientData/>
  </xdr:twoCellAnchor>
  <xdr:oneCellAnchor>
    <xdr:from>
      <xdr:col>11</xdr:col>
      <xdr:colOff>563880</xdr:colOff>
      <xdr:row>0</xdr:row>
      <xdr:rowOff>129540</xdr:rowOff>
    </xdr:from>
    <xdr:ext cx="3242559" cy="12061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3517880" y="129540"/>
          <a:ext cx="3242559" cy="120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3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від 12 липня 2024 року № 142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0</xdr:row>
      <xdr:rowOff>0</xdr:rowOff>
    </xdr:from>
    <xdr:to>
      <xdr:col>9</xdr:col>
      <xdr:colOff>28576</xdr:colOff>
      <xdr:row>3</xdr:row>
      <xdr:rowOff>160020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0374631" y="0"/>
          <a:ext cx="3529965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</a:t>
          </a:r>
          <a:r>
            <a: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від 12 липня 2024 року № 142</a:t>
          </a:r>
          <a:endParaRPr kumimoji="0" lang="en-GB" sz="14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199360</xdr:colOff>
      <xdr:row>4</xdr:row>
      <xdr:rowOff>11076</xdr:rowOff>
    </xdr:from>
    <xdr:to>
      <xdr:col>5</xdr:col>
      <xdr:colOff>753139</xdr:colOff>
      <xdr:row>9</xdr:row>
      <xdr:rowOff>66454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075660" y="1068351"/>
          <a:ext cx="9316779" cy="11221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uk-UA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о</a:t>
          </a: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бсягів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капітальних вкладень бюджету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Вараської міської територіальної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громади </a:t>
          </a: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 розрізі інвестиційних проектів у 2024 році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1077575" y="0"/>
          <a:ext cx="4229100" cy="1466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1</xdr:col>
      <xdr:colOff>323491</xdr:colOff>
      <xdr:row>3</xdr:row>
      <xdr:rowOff>428394</xdr:rowOff>
    </xdr:from>
    <xdr:to>
      <xdr:col>8</xdr:col>
      <xdr:colOff>80874</xdr:colOff>
      <xdr:row>7</xdr:row>
      <xdr:rowOff>23090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104541" y="1171344"/>
          <a:ext cx="12244658" cy="97582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 витрат бюджету Вараської міської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2024 році</a:t>
          </a:r>
        </a:p>
      </xdr:txBody>
    </xdr:sp>
    <xdr:clientData/>
  </xdr:twoCellAnchor>
  <xdr:oneCellAnchor>
    <xdr:from>
      <xdr:col>6</xdr:col>
      <xdr:colOff>378702</xdr:colOff>
      <xdr:row>0</xdr:row>
      <xdr:rowOff>0</xdr:rowOff>
    </xdr:from>
    <xdr:ext cx="3744311" cy="145904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546374" y="0"/>
          <a:ext cx="3744311" cy="14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Додаток  </a:t>
          </a:r>
          <a:r>
            <a: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rtl="0" eaLnBrk="1" fontAlgn="auto" latinLnBrk="0" hangingPunct="1"/>
          <a:r>
            <a:rPr kumimoji="0" lang="ru-RU" sz="14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від 12 липня 2024 року № 142</a:t>
          </a:r>
          <a:endParaRPr kumimoji="0" lang="en-GB" sz="14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8"/>
  <sheetViews>
    <sheetView view="pageBreakPreview" topLeftCell="A93" zoomScaleNormal="100" zoomScaleSheetLayoutView="100" zoomScalePageLayoutView="73" workbookViewId="0">
      <selection activeCell="F12" sqref="F12"/>
    </sheetView>
  </sheetViews>
  <sheetFormatPr defaultColWidth="9.109375" defaultRowHeight="12.6" x14ac:dyDescent="0.25"/>
  <cols>
    <col min="1" max="1" width="12.6640625" style="1" customWidth="1"/>
    <col min="2" max="2" width="56.88671875" style="1" customWidth="1"/>
    <col min="3" max="3" width="16.109375" style="1" customWidth="1"/>
    <col min="4" max="4" width="15.5546875" style="1" customWidth="1"/>
    <col min="5" max="5" width="9.88671875" style="1" customWidth="1"/>
    <col min="6" max="6" width="11.6640625" style="1" customWidth="1"/>
    <col min="7" max="7" width="16.33203125" style="1" customWidth="1"/>
    <col min="8" max="16384" width="9.109375" style="1"/>
  </cols>
  <sheetData>
    <row r="1" spans="1:6" ht="25.2" x14ac:dyDescent="0.45">
      <c r="A1" s="10"/>
      <c r="B1" s="11"/>
      <c r="C1" s="2" t="s">
        <v>664</v>
      </c>
      <c r="E1" s="2"/>
      <c r="F1" s="2"/>
    </row>
    <row r="2" spans="1:6" ht="22.8" x14ac:dyDescent="0.4">
      <c r="A2" s="10"/>
      <c r="B2" s="31"/>
      <c r="C2" s="2" t="s">
        <v>663</v>
      </c>
      <c r="E2" s="2"/>
      <c r="F2" s="2"/>
    </row>
    <row r="3" spans="1:6" ht="22.8" x14ac:dyDescent="0.4">
      <c r="A3" s="10"/>
      <c r="B3" s="31"/>
      <c r="C3" s="2" t="s">
        <v>662</v>
      </c>
      <c r="E3" s="297"/>
      <c r="F3" s="583"/>
    </row>
    <row r="4" spans="1:6" ht="22.8" x14ac:dyDescent="0.4">
      <c r="A4" s="10"/>
      <c r="B4" s="32"/>
      <c r="C4" s="2" t="s">
        <v>688</v>
      </c>
      <c r="E4" s="297"/>
      <c r="F4" s="297"/>
    </row>
    <row r="5" spans="1:6" ht="22.8" x14ac:dyDescent="0.4">
      <c r="A5" s="10"/>
      <c r="B5" s="10"/>
      <c r="C5" s="10"/>
      <c r="D5" s="10"/>
      <c r="E5" s="10"/>
      <c r="F5" s="10"/>
    </row>
    <row r="6" spans="1:6" ht="22.8" x14ac:dyDescent="0.4">
      <c r="A6" s="10"/>
      <c r="B6" s="10"/>
      <c r="C6" s="10"/>
      <c r="D6" s="10"/>
      <c r="E6" s="10"/>
      <c r="F6" s="10"/>
    </row>
    <row r="7" spans="1:6" ht="20.399999999999999" x14ac:dyDescent="0.25">
      <c r="A7" s="645" t="s">
        <v>160</v>
      </c>
      <c r="B7" s="645"/>
      <c r="C7" s="645"/>
      <c r="D7" s="645"/>
      <c r="E7" s="645"/>
      <c r="F7" s="645"/>
    </row>
    <row r="8" spans="1:6" ht="18" x14ac:dyDescent="0.25">
      <c r="A8" s="582" t="s">
        <v>6</v>
      </c>
      <c r="B8" s="580"/>
      <c r="C8" s="580"/>
      <c r="D8" s="580"/>
      <c r="E8" s="579"/>
      <c r="F8" s="579"/>
    </row>
    <row r="9" spans="1:6" ht="15.6" x14ac:dyDescent="0.25">
      <c r="A9" s="581" t="s">
        <v>5</v>
      </c>
      <c r="B9" s="579"/>
      <c r="C9" s="580"/>
      <c r="D9" s="579"/>
      <c r="E9" s="579"/>
      <c r="F9" s="579"/>
    </row>
    <row r="10" spans="1:6" ht="15.6" x14ac:dyDescent="0.3">
      <c r="A10" s="578"/>
      <c r="B10" s="577"/>
      <c r="C10" s="577"/>
      <c r="D10" s="576"/>
      <c r="E10" s="576"/>
      <c r="F10" s="576" t="s">
        <v>32</v>
      </c>
    </row>
    <row r="11" spans="1:6" ht="21.75" customHeight="1" x14ac:dyDescent="0.25">
      <c r="A11" s="646" t="s">
        <v>33</v>
      </c>
      <c r="B11" s="648" t="s">
        <v>120</v>
      </c>
      <c r="C11" s="648" t="s">
        <v>4</v>
      </c>
      <c r="D11" s="648" t="s">
        <v>0</v>
      </c>
      <c r="E11" s="650" t="s">
        <v>1</v>
      </c>
      <c r="F11" s="651"/>
    </row>
    <row r="12" spans="1:6" ht="46.8" x14ac:dyDescent="0.25">
      <c r="A12" s="647"/>
      <c r="B12" s="649"/>
      <c r="C12" s="649"/>
      <c r="D12" s="649"/>
      <c r="E12" s="281" t="s">
        <v>4</v>
      </c>
      <c r="F12" s="575" t="s">
        <v>34</v>
      </c>
    </row>
    <row r="13" spans="1:6" ht="15.6" x14ac:dyDescent="0.25">
      <c r="A13" s="571">
        <v>1</v>
      </c>
      <c r="B13" s="574">
        <v>2</v>
      </c>
      <c r="C13" s="574" t="s">
        <v>35</v>
      </c>
      <c r="D13" s="573">
        <v>4</v>
      </c>
      <c r="E13" s="572">
        <v>5</v>
      </c>
      <c r="F13" s="571">
        <v>6</v>
      </c>
    </row>
    <row r="14" spans="1:6" ht="21" customHeight="1" x14ac:dyDescent="0.3">
      <c r="A14" s="570">
        <v>10000000</v>
      </c>
      <c r="B14" s="569" t="s">
        <v>36</v>
      </c>
      <c r="C14" s="565">
        <f>SUM(D14:E14)</f>
        <v>18420974</v>
      </c>
      <c r="D14" s="568">
        <f>SUM(D55,D37,D29,D15,D23)</f>
        <v>18420974</v>
      </c>
      <c r="E14" s="567"/>
      <c r="F14" s="566"/>
    </row>
    <row r="15" spans="1:6" ht="39.75" customHeight="1" x14ac:dyDescent="0.35">
      <c r="A15" s="533">
        <v>11000000</v>
      </c>
      <c r="B15" s="520" t="s">
        <v>37</v>
      </c>
      <c r="C15" s="565">
        <f t="shared" ref="C15:C29" si="0">SUM(D15)</f>
        <v>12941307</v>
      </c>
      <c r="D15" s="543">
        <f>SUM(D16,D21)</f>
        <v>12941307</v>
      </c>
      <c r="E15" s="561"/>
      <c r="F15" s="560"/>
    </row>
    <row r="16" spans="1:6" ht="22.5" customHeight="1" x14ac:dyDescent="0.35">
      <c r="A16" s="533">
        <v>11010000</v>
      </c>
      <c r="B16" s="520" t="s">
        <v>38</v>
      </c>
      <c r="C16" s="565">
        <f t="shared" si="0"/>
        <v>10079632</v>
      </c>
      <c r="D16" s="543">
        <f>SUM(D17:D20)</f>
        <v>10079632</v>
      </c>
      <c r="E16" s="561"/>
      <c r="F16" s="560"/>
    </row>
    <row r="17" spans="1:7" ht="56.25" customHeight="1" x14ac:dyDescent="0.35">
      <c r="A17" s="521">
        <v>11010100</v>
      </c>
      <c r="B17" s="498" t="s">
        <v>39</v>
      </c>
      <c r="C17" s="491">
        <f t="shared" si="0"/>
        <v>10079632</v>
      </c>
      <c r="D17" s="491">
        <v>10079632</v>
      </c>
      <c r="E17" s="561"/>
      <c r="F17" s="560"/>
    </row>
    <row r="18" spans="1:7" ht="54" hidden="1" x14ac:dyDescent="0.35">
      <c r="A18" s="521">
        <v>11010400</v>
      </c>
      <c r="B18" s="498" t="s">
        <v>40</v>
      </c>
      <c r="C18" s="491">
        <f t="shared" si="0"/>
        <v>0</v>
      </c>
      <c r="D18" s="491"/>
      <c r="E18" s="561"/>
      <c r="F18" s="560"/>
    </row>
    <row r="19" spans="1:7" ht="54" hidden="1" x14ac:dyDescent="0.35">
      <c r="A19" s="521">
        <v>11010500</v>
      </c>
      <c r="B19" s="498" t="s">
        <v>41</v>
      </c>
      <c r="C19" s="491">
        <f t="shared" si="0"/>
        <v>0</v>
      </c>
      <c r="D19" s="491"/>
      <c r="E19" s="561"/>
      <c r="F19" s="560"/>
    </row>
    <row r="20" spans="1:7" ht="54" hidden="1" x14ac:dyDescent="0.35">
      <c r="A20" s="521">
        <v>11011300</v>
      </c>
      <c r="B20" s="498" t="s">
        <v>155</v>
      </c>
      <c r="C20" s="491">
        <f t="shared" si="0"/>
        <v>0</v>
      </c>
      <c r="D20" s="491"/>
      <c r="E20" s="561"/>
      <c r="F20" s="560"/>
    </row>
    <row r="21" spans="1:7" ht="22.5" customHeight="1" x14ac:dyDescent="0.35">
      <c r="A21" s="516">
        <v>11020000</v>
      </c>
      <c r="B21" s="529" t="s">
        <v>42</v>
      </c>
      <c r="C21" s="519">
        <f t="shared" si="0"/>
        <v>2861675</v>
      </c>
      <c r="D21" s="519">
        <f>SUM(D22)</f>
        <v>2861675</v>
      </c>
      <c r="E21" s="561"/>
      <c r="F21" s="560"/>
    </row>
    <row r="22" spans="1:7" ht="36" x14ac:dyDescent="0.35">
      <c r="A22" s="525">
        <v>11020200</v>
      </c>
      <c r="B22" s="562" t="s">
        <v>43</v>
      </c>
      <c r="C22" s="491">
        <f t="shared" si="0"/>
        <v>2861675</v>
      </c>
      <c r="D22" s="491">
        <v>2861675</v>
      </c>
      <c r="E22" s="561"/>
      <c r="F22" s="560"/>
    </row>
    <row r="23" spans="1:7" ht="35.4" hidden="1" x14ac:dyDescent="0.35">
      <c r="A23" s="516">
        <v>13000000</v>
      </c>
      <c r="B23" s="564" t="s">
        <v>44</v>
      </c>
      <c r="C23" s="519">
        <f t="shared" si="0"/>
        <v>0</v>
      </c>
      <c r="D23" s="519">
        <f>SUM(D24,D27)</f>
        <v>0</v>
      </c>
      <c r="E23" s="561"/>
      <c r="F23" s="560"/>
    </row>
    <row r="24" spans="1:7" ht="35.4" hidden="1" x14ac:dyDescent="0.35">
      <c r="A24" s="516">
        <v>13010000</v>
      </c>
      <c r="B24" s="564" t="s">
        <v>121</v>
      </c>
      <c r="C24" s="519">
        <f t="shared" si="0"/>
        <v>0</v>
      </c>
      <c r="D24" s="519">
        <f>SUM(D25:D26)</f>
        <v>0</v>
      </c>
      <c r="E24" s="561"/>
      <c r="F24" s="560"/>
    </row>
    <row r="25" spans="1:7" ht="54" hidden="1" x14ac:dyDescent="0.35">
      <c r="A25" s="525">
        <v>13010100</v>
      </c>
      <c r="B25" s="562" t="s">
        <v>45</v>
      </c>
      <c r="C25" s="491">
        <f t="shared" si="0"/>
        <v>0</v>
      </c>
      <c r="D25" s="491"/>
      <c r="E25" s="561"/>
      <c r="F25" s="560"/>
    </row>
    <row r="26" spans="1:7" ht="90" hidden="1" x14ac:dyDescent="0.35">
      <c r="A26" s="525">
        <v>13010200</v>
      </c>
      <c r="B26" s="562" t="s">
        <v>46</v>
      </c>
      <c r="C26" s="491">
        <f t="shared" si="0"/>
        <v>0</v>
      </c>
      <c r="D26" s="491"/>
      <c r="E26" s="561"/>
      <c r="F26" s="560"/>
    </row>
    <row r="27" spans="1:7" ht="35.4" hidden="1" x14ac:dyDescent="0.35">
      <c r="A27" s="516">
        <v>13030000</v>
      </c>
      <c r="B27" s="563" t="s">
        <v>157</v>
      </c>
      <c r="C27" s="519">
        <f t="shared" si="0"/>
        <v>0</v>
      </c>
      <c r="D27" s="519">
        <f>SUM(D28)</f>
        <v>0</v>
      </c>
      <c r="E27" s="561"/>
      <c r="F27" s="560"/>
    </row>
    <row r="28" spans="1:7" ht="54" hidden="1" x14ac:dyDescent="0.35">
      <c r="A28" s="525">
        <v>13030100</v>
      </c>
      <c r="B28" s="562" t="s">
        <v>47</v>
      </c>
      <c r="C28" s="491">
        <f t="shared" si="0"/>
        <v>0</v>
      </c>
      <c r="D28" s="491"/>
      <c r="E28" s="561"/>
      <c r="F28" s="560"/>
    </row>
    <row r="29" spans="1:7" ht="18" hidden="1" x14ac:dyDescent="0.35">
      <c r="A29" s="533">
        <v>14000000</v>
      </c>
      <c r="B29" s="505" t="s">
        <v>48</v>
      </c>
      <c r="C29" s="536">
        <f t="shared" si="0"/>
        <v>0</v>
      </c>
      <c r="D29" s="519">
        <f>SUM(D34,D30,D32)</f>
        <v>0</v>
      </c>
      <c r="E29" s="491"/>
      <c r="F29" s="530"/>
    </row>
    <row r="30" spans="1:7" ht="36" hidden="1" x14ac:dyDescent="0.35">
      <c r="A30" s="521">
        <v>14020000</v>
      </c>
      <c r="B30" s="559" t="s">
        <v>49</v>
      </c>
      <c r="C30" s="491">
        <f>SUM(C31)</f>
        <v>0</v>
      </c>
      <c r="D30" s="491">
        <f>SUM(D31)</f>
        <v>0</v>
      </c>
      <c r="E30" s="491"/>
      <c r="F30" s="530"/>
      <c r="G30" s="12"/>
    </row>
    <row r="31" spans="1:7" ht="18" hidden="1" x14ac:dyDescent="0.35">
      <c r="A31" s="521">
        <v>14021900</v>
      </c>
      <c r="B31" s="498" t="s">
        <v>50</v>
      </c>
      <c r="C31" s="491">
        <f>SUM(D31)</f>
        <v>0</v>
      </c>
      <c r="D31" s="491"/>
      <c r="E31" s="491"/>
      <c r="F31" s="530"/>
    </row>
    <row r="32" spans="1:7" ht="36" hidden="1" x14ac:dyDescent="0.35">
      <c r="A32" s="521">
        <v>14030000</v>
      </c>
      <c r="B32" s="558" t="s">
        <v>51</v>
      </c>
      <c r="C32" s="491">
        <f>SUM(C33)</f>
        <v>0</v>
      </c>
      <c r="D32" s="491">
        <f>SUM(D33)</f>
        <v>0</v>
      </c>
      <c r="E32" s="491"/>
      <c r="F32" s="530"/>
    </row>
    <row r="33" spans="1:7" ht="18" hidden="1" x14ac:dyDescent="0.35">
      <c r="A33" s="521">
        <v>14031900</v>
      </c>
      <c r="B33" s="498" t="s">
        <v>50</v>
      </c>
      <c r="C33" s="491">
        <f t="shared" ref="C33:C54" si="1">SUM(D33)</f>
        <v>0</v>
      </c>
      <c r="D33" s="491"/>
      <c r="E33" s="491"/>
      <c r="F33" s="530"/>
    </row>
    <row r="34" spans="1:7" ht="54" hidden="1" x14ac:dyDescent="0.35">
      <c r="A34" s="521">
        <v>14040000</v>
      </c>
      <c r="B34" s="498" t="s">
        <v>52</v>
      </c>
      <c r="C34" s="491">
        <f t="shared" si="1"/>
        <v>0</v>
      </c>
      <c r="D34" s="491">
        <f>SUM(D35:D36)</f>
        <v>0</v>
      </c>
      <c r="E34" s="491"/>
      <c r="F34" s="530"/>
    </row>
    <row r="35" spans="1:7" ht="144" hidden="1" x14ac:dyDescent="0.35">
      <c r="A35" s="521">
        <v>14040100</v>
      </c>
      <c r="B35" s="498" t="s">
        <v>53</v>
      </c>
      <c r="C35" s="491">
        <f t="shared" si="1"/>
        <v>0</v>
      </c>
      <c r="D35" s="491"/>
      <c r="E35" s="491"/>
      <c r="F35" s="530"/>
    </row>
    <row r="36" spans="1:7" ht="90" hidden="1" x14ac:dyDescent="0.35">
      <c r="A36" s="521">
        <v>14040200</v>
      </c>
      <c r="B36" s="498" t="s">
        <v>54</v>
      </c>
      <c r="C36" s="491">
        <f t="shared" si="1"/>
        <v>0</v>
      </c>
      <c r="D36" s="491"/>
      <c r="E36" s="491"/>
      <c r="F36" s="530"/>
    </row>
    <row r="37" spans="1:7" ht="54.75" customHeight="1" x14ac:dyDescent="0.3">
      <c r="A37" s="533">
        <v>18000000</v>
      </c>
      <c r="B37" s="520" t="s">
        <v>55</v>
      </c>
      <c r="C37" s="536">
        <f t="shared" si="1"/>
        <v>5479667</v>
      </c>
      <c r="D37" s="519">
        <f>SUM(D51,D48,D38)</f>
        <v>5479667</v>
      </c>
      <c r="E37" s="519"/>
      <c r="F37" s="526"/>
    </row>
    <row r="38" spans="1:7" ht="20.25" customHeight="1" x14ac:dyDescent="0.3">
      <c r="A38" s="533">
        <v>18010000</v>
      </c>
      <c r="B38" s="505" t="s">
        <v>56</v>
      </c>
      <c r="C38" s="536">
        <f t="shared" si="1"/>
        <v>3466667</v>
      </c>
      <c r="D38" s="519">
        <f>SUM(D39:D47)</f>
        <v>3466667</v>
      </c>
      <c r="E38" s="519"/>
      <c r="F38" s="526"/>
    </row>
    <row r="39" spans="1:7" ht="72" hidden="1" x14ac:dyDescent="0.35">
      <c r="A39" s="521">
        <v>18010100</v>
      </c>
      <c r="B39" s="555" t="s">
        <v>57</v>
      </c>
      <c r="C39" s="491">
        <f t="shared" si="1"/>
        <v>0</v>
      </c>
      <c r="D39" s="491"/>
      <c r="E39" s="491"/>
      <c r="F39" s="522"/>
      <c r="G39" s="13"/>
    </row>
    <row r="40" spans="1:7" ht="72" hidden="1" x14ac:dyDescent="0.35">
      <c r="A40" s="521">
        <v>18010200</v>
      </c>
      <c r="B40" s="557" t="s">
        <v>58</v>
      </c>
      <c r="C40" s="491">
        <f t="shared" si="1"/>
        <v>0</v>
      </c>
      <c r="D40" s="491"/>
      <c r="E40" s="491"/>
      <c r="F40" s="522"/>
      <c r="G40" s="14"/>
    </row>
    <row r="41" spans="1:7" ht="72" hidden="1" x14ac:dyDescent="0.35">
      <c r="A41" s="556">
        <v>18010300</v>
      </c>
      <c r="B41" s="555" t="s">
        <v>59</v>
      </c>
      <c r="C41" s="491">
        <f t="shared" si="1"/>
        <v>0</v>
      </c>
      <c r="D41" s="491"/>
      <c r="E41" s="491"/>
      <c r="F41" s="522"/>
      <c r="G41" s="14"/>
    </row>
    <row r="42" spans="1:7" ht="72" x14ac:dyDescent="0.35">
      <c r="A42" s="521">
        <v>18010400</v>
      </c>
      <c r="B42" s="555" t="s">
        <v>60</v>
      </c>
      <c r="C42" s="491">
        <f t="shared" si="1"/>
        <v>3400000</v>
      </c>
      <c r="D42" s="491">
        <v>3400000</v>
      </c>
      <c r="E42" s="491"/>
      <c r="F42" s="522"/>
      <c r="G42" s="14"/>
    </row>
    <row r="43" spans="1:7" ht="18" hidden="1" x14ac:dyDescent="0.35">
      <c r="A43" s="521">
        <v>18010500</v>
      </c>
      <c r="B43" s="532" t="s">
        <v>61</v>
      </c>
      <c r="C43" s="491">
        <f t="shared" si="1"/>
        <v>0</v>
      </c>
      <c r="D43" s="491"/>
      <c r="E43" s="534"/>
      <c r="F43" s="530"/>
      <c r="G43" s="13"/>
    </row>
    <row r="44" spans="1:7" ht="18" hidden="1" x14ac:dyDescent="0.35">
      <c r="A44" s="521">
        <v>18010600</v>
      </c>
      <c r="B44" s="532" t="s">
        <v>62</v>
      </c>
      <c r="C44" s="491">
        <f t="shared" si="1"/>
        <v>0</v>
      </c>
      <c r="D44" s="491"/>
      <c r="E44" s="534"/>
      <c r="F44" s="530"/>
    </row>
    <row r="45" spans="1:7" ht="18" hidden="1" x14ac:dyDescent="0.35">
      <c r="A45" s="521">
        <v>18010700</v>
      </c>
      <c r="B45" s="532" t="s">
        <v>63</v>
      </c>
      <c r="C45" s="491">
        <f t="shared" si="1"/>
        <v>0</v>
      </c>
      <c r="D45" s="491"/>
      <c r="E45" s="534"/>
      <c r="F45" s="530"/>
    </row>
    <row r="46" spans="1:7" ht="18" hidden="1" x14ac:dyDescent="0.35">
      <c r="A46" s="521">
        <v>18010900</v>
      </c>
      <c r="B46" s="532" t="s">
        <v>64</v>
      </c>
      <c r="C46" s="491">
        <f t="shared" si="1"/>
        <v>0</v>
      </c>
      <c r="D46" s="491"/>
      <c r="E46" s="534"/>
      <c r="F46" s="530"/>
    </row>
    <row r="47" spans="1:7" ht="18" x14ac:dyDescent="0.35">
      <c r="A47" s="521">
        <v>18011000</v>
      </c>
      <c r="B47" s="532" t="s">
        <v>65</v>
      </c>
      <c r="C47" s="491">
        <f t="shared" si="1"/>
        <v>66667</v>
      </c>
      <c r="D47" s="491">
        <v>66667</v>
      </c>
      <c r="E47" s="534"/>
      <c r="F47" s="530"/>
    </row>
    <row r="48" spans="1:7" ht="18" hidden="1" x14ac:dyDescent="0.35">
      <c r="A48" s="554">
        <v>18030000</v>
      </c>
      <c r="B48" s="553" t="s">
        <v>661</v>
      </c>
      <c r="C48" s="552">
        <f t="shared" si="1"/>
        <v>0</v>
      </c>
      <c r="D48" s="551">
        <f>SUM(D49:D50)</f>
        <v>0</v>
      </c>
      <c r="E48" s="550"/>
      <c r="F48" s="549"/>
    </row>
    <row r="49" spans="1:7" ht="36" hidden="1" x14ac:dyDescent="0.35">
      <c r="A49" s="548">
        <v>18030100</v>
      </c>
      <c r="B49" s="547" t="s">
        <v>66</v>
      </c>
      <c r="C49" s="491">
        <f t="shared" si="1"/>
        <v>0</v>
      </c>
      <c r="D49" s="491"/>
      <c r="E49" s="534"/>
      <c r="F49" s="530"/>
    </row>
    <row r="50" spans="1:7" ht="36" hidden="1" x14ac:dyDescent="0.35">
      <c r="A50" s="546" t="s">
        <v>67</v>
      </c>
      <c r="B50" s="545" t="s">
        <v>68</v>
      </c>
      <c r="C50" s="491">
        <f t="shared" si="1"/>
        <v>0</v>
      </c>
      <c r="D50" s="491"/>
      <c r="E50" s="534"/>
      <c r="F50" s="530"/>
    </row>
    <row r="51" spans="1:7" ht="17.399999999999999" x14ac:dyDescent="0.3">
      <c r="A51" s="533">
        <v>18050000</v>
      </c>
      <c r="B51" s="520" t="s">
        <v>69</v>
      </c>
      <c r="C51" s="543">
        <f t="shared" si="1"/>
        <v>2013000</v>
      </c>
      <c r="D51" s="519">
        <f>SUM(D52:D54)</f>
        <v>2013000</v>
      </c>
      <c r="E51" s="519"/>
      <c r="F51" s="526"/>
    </row>
    <row r="52" spans="1:7" ht="18" hidden="1" x14ac:dyDescent="0.35">
      <c r="A52" s="521">
        <v>18050300</v>
      </c>
      <c r="B52" s="76" t="s">
        <v>70</v>
      </c>
      <c r="C52" s="491">
        <f t="shared" si="1"/>
        <v>0</v>
      </c>
      <c r="D52" s="491"/>
      <c r="E52" s="491"/>
      <c r="F52" s="522"/>
    </row>
    <row r="53" spans="1:7" ht="18" x14ac:dyDescent="0.35">
      <c r="A53" s="521">
        <v>18050400</v>
      </c>
      <c r="B53" s="76" t="s">
        <v>71</v>
      </c>
      <c r="C53" s="491">
        <f t="shared" si="1"/>
        <v>2000000</v>
      </c>
      <c r="D53" s="491">
        <v>2000000</v>
      </c>
      <c r="E53" s="491"/>
      <c r="F53" s="522"/>
    </row>
    <row r="54" spans="1:7" ht="90" x14ac:dyDescent="0.35">
      <c r="A54" s="521">
        <v>18050500</v>
      </c>
      <c r="B54" s="498" t="s">
        <v>72</v>
      </c>
      <c r="C54" s="491">
        <f t="shared" si="1"/>
        <v>13000</v>
      </c>
      <c r="D54" s="491">
        <v>13000</v>
      </c>
      <c r="E54" s="491"/>
      <c r="F54" s="522"/>
    </row>
    <row r="55" spans="1:7" ht="17.399999999999999" hidden="1" x14ac:dyDescent="0.3">
      <c r="A55" s="533">
        <v>19000000</v>
      </c>
      <c r="B55" s="544" t="s">
        <v>73</v>
      </c>
      <c r="C55" s="543">
        <f>SUM(E55)</f>
        <v>0</v>
      </c>
      <c r="D55" s="519"/>
      <c r="E55" s="519">
        <f>SUM(E56)</f>
        <v>0</v>
      </c>
      <c r="F55" s="526"/>
    </row>
    <row r="56" spans="1:7" ht="17.399999999999999" hidden="1" x14ac:dyDescent="0.3">
      <c r="A56" s="533">
        <v>19010000</v>
      </c>
      <c r="B56" s="544" t="s">
        <v>74</v>
      </c>
      <c r="C56" s="543">
        <f>SUM(E56)</f>
        <v>0</v>
      </c>
      <c r="D56" s="519"/>
      <c r="E56" s="519">
        <f>SUM(E57:E59)</f>
        <v>0</v>
      </c>
      <c r="F56" s="526"/>
    </row>
    <row r="57" spans="1:7" ht="57" hidden="1" customHeight="1" x14ac:dyDescent="0.35">
      <c r="A57" s="521">
        <v>19010100</v>
      </c>
      <c r="B57" s="542" t="s">
        <v>75</v>
      </c>
      <c r="C57" s="540">
        <f>SUM(E57)</f>
        <v>0</v>
      </c>
      <c r="D57" s="491"/>
      <c r="E57" s="491"/>
      <c r="F57" s="522"/>
    </row>
    <row r="58" spans="1:7" ht="36" hidden="1" x14ac:dyDescent="0.35">
      <c r="A58" s="521">
        <v>19010200</v>
      </c>
      <c r="B58" s="498" t="s">
        <v>76</v>
      </c>
      <c r="C58" s="540">
        <f>SUM(E58)</f>
        <v>0</v>
      </c>
      <c r="D58" s="491"/>
      <c r="E58" s="491"/>
      <c r="F58" s="522"/>
    </row>
    <row r="59" spans="1:7" ht="72" hidden="1" x14ac:dyDescent="0.35">
      <c r="A59" s="521">
        <v>19010300</v>
      </c>
      <c r="B59" s="541" t="s">
        <v>77</v>
      </c>
      <c r="C59" s="540">
        <f>SUM(E59)</f>
        <v>0</v>
      </c>
      <c r="D59" s="491"/>
      <c r="E59" s="491"/>
      <c r="F59" s="522"/>
    </row>
    <row r="60" spans="1:7" ht="18" x14ac:dyDescent="0.35">
      <c r="A60" s="533">
        <v>20000000</v>
      </c>
      <c r="B60" s="520" t="s">
        <v>78</v>
      </c>
      <c r="C60" s="536">
        <f>SUM(D60,E60)</f>
        <v>4929029</v>
      </c>
      <c r="D60" s="519">
        <f>SUM(D79,D69,D61)</f>
        <v>4929029</v>
      </c>
      <c r="E60" s="519"/>
      <c r="F60" s="530"/>
      <c r="G60" s="13"/>
    </row>
    <row r="61" spans="1:7" ht="35.4" x14ac:dyDescent="0.35">
      <c r="A61" s="533">
        <v>21000000</v>
      </c>
      <c r="B61" s="520" t="s">
        <v>79</v>
      </c>
      <c r="C61" s="536">
        <f t="shared" ref="C61:C78" si="2">SUM(D61)</f>
        <v>760800</v>
      </c>
      <c r="D61" s="519">
        <f>SUM(D62,D64,D65)</f>
        <v>760800</v>
      </c>
      <c r="E61" s="534"/>
      <c r="F61" s="530"/>
    </row>
    <row r="62" spans="1:7" ht="123.6" hidden="1" x14ac:dyDescent="0.45">
      <c r="A62" s="533">
        <v>21010000</v>
      </c>
      <c r="B62" s="520" t="s">
        <v>80</v>
      </c>
      <c r="C62" s="536">
        <f t="shared" si="2"/>
        <v>0</v>
      </c>
      <c r="D62" s="519">
        <f>SUM(D63)</f>
        <v>0</v>
      </c>
      <c r="E62" s="534"/>
      <c r="F62" s="530"/>
      <c r="G62" s="15"/>
    </row>
    <row r="63" spans="1:7" s="16" customFormat="1" ht="46.5" hidden="1" customHeight="1" x14ac:dyDescent="0.35">
      <c r="A63" s="521">
        <v>21010300</v>
      </c>
      <c r="B63" s="532" t="s">
        <v>81</v>
      </c>
      <c r="C63" s="491">
        <f t="shared" si="2"/>
        <v>0</v>
      </c>
      <c r="D63" s="491"/>
      <c r="E63" s="534"/>
      <c r="F63" s="530"/>
    </row>
    <row r="64" spans="1:7" s="16" customFormat="1" ht="36" hidden="1" x14ac:dyDescent="0.35">
      <c r="A64" s="521">
        <v>21050000</v>
      </c>
      <c r="B64" s="532" t="s">
        <v>122</v>
      </c>
      <c r="C64" s="491">
        <f t="shared" si="2"/>
        <v>0</v>
      </c>
      <c r="D64" s="491"/>
      <c r="E64" s="534"/>
      <c r="F64" s="530"/>
    </row>
    <row r="65" spans="1:6" ht="17.399999999999999" x14ac:dyDescent="0.3">
      <c r="A65" s="533">
        <v>21080000</v>
      </c>
      <c r="B65" s="520" t="s">
        <v>82</v>
      </c>
      <c r="C65" s="536">
        <f t="shared" si="2"/>
        <v>760800</v>
      </c>
      <c r="D65" s="519">
        <f>SUM(D66:D68)</f>
        <v>760800</v>
      </c>
      <c r="E65" s="538"/>
      <c r="F65" s="537"/>
    </row>
    <row r="66" spans="1:6" ht="18" x14ac:dyDescent="0.35">
      <c r="A66" s="521">
        <v>21081100</v>
      </c>
      <c r="B66" s="532" t="s">
        <v>83</v>
      </c>
      <c r="C66" s="491">
        <f t="shared" si="2"/>
        <v>700000</v>
      </c>
      <c r="D66" s="491">
        <v>700000</v>
      </c>
      <c r="E66" s="534"/>
      <c r="F66" s="530"/>
    </row>
    <row r="67" spans="1:6" ht="111.75" customHeight="1" x14ac:dyDescent="0.35">
      <c r="A67" s="521">
        <v>21081500</v>
      </c>
      <c r="B67" s="532" t="s">
        <v>123</v>
      </c>
      <c r="C67" s="491">
        <f t="shared" si="2"/>
        <v>60800</v>
      </c>
      <c r="D67" s="491">
        <v>60800</v>
      </c>
      <c r="E67" s="534"/>
      <c r="F67" s="530"/>
    </row>
    <row r="68" spans="1:6" ht="108" hidden="1" x14ac:dyDescent="0.35">
      <c r="A68" s="521">
        <v>21082400</v>
      </c>
      <c r="B68" s="532" t="s">
        <v>84</v>
      </c>
      <c r="C68" s="491">
        <f t="shared" si="2"/>
        <v>0</v>
      </c>
      <c r="D68" s="491"/>
      <c r="E68" s="534"/>
      <c r="F68" s="530"/>
    </row>
    <row r="69" spans="1:6" ht="35.4" hidden="1" x14ac:dyDescent="0.35">
      <c r="A69" s="533">
        <v>22000000</v>
      </c>
      <c r="B69" s="520" t="s">
        <v>85</v>
      </c>
      <c r="C69" s="536">
        <f t="shared" si="2"/>
        <v>0</v>
      </c>
      <c r="D69" s="519">
        <f>SUM(D76,D74,D70)</f>
        <v>0</v>
      </c>
      <c r="E69" s="534"/>
      <c r="F69" s="530"/>
    </row>
    <row r="70" spans="1:6" ht="18" hidden="1" x14ac:dyDescent="0.35">
      <c r="A70" s="533">
        <v>22010000</v>
      </c>
      <c r="B70" s="520" t="s">
        <v>86</v>
      </c>
      <c r="C70" s="536">
        <f t="shared" si="2"/>
        <v>0</v>
      </c>
      <c r="D70" s="519">
        <f>SUM(D71:D73)</f>
        <v>0</v>
      </c>
      <c r="E70" s="534"/>
      <c r="F70" s="530"/>
    </row>
    <row r="71" spans="1:6" ht="54" hidden="1" x14ac:dyDescent="0.35">
      <c r="A71" s="521">
        <v>22010300</v>
      </c>
      <c r="B71" s="162" t="s">
        <v>87</v>
      </c>
      <c r="C71" s="491">
        <f t="shared" si="2"/>
        <v>0</v>
      </c>
      <c r="D71" s="491"/>
      <c r="E71" s="534"/>
      <c r="F71" s="530"/>
    </row>
    <row r="72" spans="1:6" ht="18" hidden="1" x14ac:dyDescent="0.35">
      <c r="A72" s="521">
        <v>22012500</v>
      </c>
      <c r="B72" s="532" t="s">
        <v>88</v>
      </c>
      <c r="C72" s="491">
        <f t="shared" si="2"/>
        <v>0</v>
      </c>
      <c r="D72" s="491"/>
      <c r="E72" s="534"/>
      <c r="F72" s="530"/>
    </row>
    <row r="73" spans="1:6" ht="36" hidden="1" x14ac:dyDescent="0.35">
      <c r="A73" s="521">
        <v>22012600</v>
      </c>
      <c r="B73" s="72" t="s">
        <v>89</v>
      </c>
      <c r="C73" s="491">
        <f t="shared" si="2"/>
        <v>0</v>
      </c>
      <c r="D73" s="491"/>
      <c r="E73" s="534"/>
      <c r="F73" s="530"/>
    </row>
    <row r="74" spans="1:6" ht="52.2" hidden="1" x14ac:dyDescent="0.3">
      <c r="A74" s="533">
        <v>22080000</v>
      </c>
      <c r="B74" s="539" t="s">
        <v>90</v>
      </c>
      <c r="C74" s="536">
        <f t="shared" si="2"/>
        <v>0</v>
      </c>
      <c r="D74" s="519">
        <f>SUM(D75)</f>
        <v>0</v>
      </c>
      <c r="E74" s="538"/>
      <c r="F74" s="537"/>
    </row>
    <row r="75" spans="1:6" ht="54" hidden="1" x14ac:dyDescent="0.35">
      <c r="A75" s="521">
        <v>22080400</v>
      </c>
      <c r="B75" s="532" t="s">
        <v>91</v>
      </c>
      <c r="C75" s="491">
        <f t="shared" si="2"/>
        <v>0</v>
      </c>
      <c r="D75" s="491"/>
      <c r="E75" s="534"/>
      <c r="F75" s="530"/>
    </row>
    <row r="76" spans="1:6" ht="17.399999999999999" hidden="1" x14ac:dyDescent="0.3">
      <c r="A76" s="533">
        <v>22090000</v>
      </c>
      <c r="B76" s="520" t="s">
        <v>92</v>
      </c>
      <c r="C76" s="536">
        <f t="shared" si="2"/>
        <v>0</v>
      </c>
      <c r="D76" s="519">
        <f>SUM(D77:D78)</f>
        <v>0</v>
      </c>
      <c r="E76" s="538"/>
      <c r="F76" s="537"/>
    </row>
    <row r="77" spans="1:6" ht="72" hidden="1" x14ac:dyDescent="0.35">
      <c r="A77" s="521">
        <v>22090100</v>
      </c>
      <c r="B77" s="532" t="s">
        <v>93</v>
      </c>
      <c r="C77" s="491">
        <f t="shared" si="2"/>
        <v>0</v>
      </c>
      <c r="D77" s="491"/>
      <c r="E77" s="534"/>
      <c r="F77" s="530"/>
    </row>
    <row r="78" spans="1:6" ht="54" hidden="1" x14ac:dyDescent="0.35">
      <c r="A78" s="521">
        <v>22090400</v>
      </c>
      <c r="B78" s="532" t="s">
        <v>94</v>
      </c>
      <c r="C78" s="491">
        <f t="shared" si="2"/>
        <v>0</v>
      </c>
      <c r="D78" s="491"/>
      <c r="E78" s="534"/>
      <c r="F78" s="530"/>
    </row>
    <row r="79" spans="1:6" ht="17.399999999999999" x14ac:dyDescent="0.3">
      <c r="A79" s="533">
        <v>24000000</v>
      </c>
      <c r="B79" s="520" t="s">
        <v>95</v>
      </c>
      <c r="C79" s="536">
        <f>SUM(D79:E79)</f>
        <v>4168229</v>
      </c>
      <c r="D79" s="519">
        <f>SUM(D80)</f>
        <v>4168229</v>
      </c>
      <c r="E79" s="519"/>
      <c r="F79" s="537"/>
    </row>
    <row r="80" spans="1:6" ht="18" x14ac:dyDescent="0.35">
      <c r="A80" s="533">
        <v>24060000</v>
      </c>
      <c r="B80" s="520" t="s">
        <v>96</v>
      </c>
      <c r="C80" s="536">
        <f>SUM(D80)</f>
        <v>4168229</v>
      </c>
      <c r="D80" s="519">
        <f>SUM(D81,D82)</f>
        <v>4168229</v>
      </c>
      <c r="E80" s="519"/>
      <c r="F80" s="530"/>
    </row>
    <row r="81" spans="1:7" ht="18" x14ac:dyDescent="0.35">
      <c r="A81" s="521">
        <v>24060300</v>
      </c>
      <c r="B81" s="532" t="s">
        <v>96</v>
      </c>
      <c r="C81" s="491">
        <f>SUM(D81)</f>
        <v>4117000</v>
      </c>
      <c r="D81" s="491">
        <v>4117000</v>
      </c>
      <c r="E81" s="534"/>
      <c r="F81" s="530" t="s">
        <v>97</v>
      </c>
    </row>
    <row r="82" spans="1:7" ht="186" customHeight="1" x14ac:dyDescent="0.35">
      <c r="A82" s="521">
        <v>24062200</v>
      </c>
      <c r="B82" s="535" t="s">
        <v>98</v>
      </c>
      <c r="C82" s="491">
        <f>SUM(D82)</f>
        <v>51229</v>
      </c>
      <c r="D82" s="491">
        <v>51229</v>
      </c>
      <c r="E82" s="534"/>
      <c r="F82" s="530"/>
    </row>
    <row r="83" spans="1:7" ht="18" hidden="1" x14ac:dyDescent="0.35">
      <c r="A83" s="533">
        <v>25000000</v>
      </c>
      <c r="B83" s="520" t="s">
        <v>99</v>
      </c>
      <c r="C83" s="519">
        <f>SUM(E83)</f>
        <v>0</v>
      </c>
      <c r="D83" s="534"/>
      <c r="E83" s="519">
        <f>SUM(E84)</f>
        <v>0</v>
      </c>
      <c r="F83" s="530"/>
    </row>
    <row r="84" spans="1:7" ht="52.8" hidden="1" x14ac:dyDescent="0.35">
      <c r="A84" s="533">
        <v>25010000</v>
      </c>
      <c r="B84" s="520" t="s">
        <v>100</v>
      </c>
      <c r="C84" s="519">
        <f>SUM(E84)</f>
        <v>0</v>
      </c>
      <c r="D84" s="531"/>
      <c r="E84" s="519">
        <f>SUM(E85:E88)</f>
        <v>0</v>
      </c>
      <c r="F84" s="530"/>
    </row>
    <row r="85" spans="1:7" ht="36" hidden="1" x14ac:dyDescent="0.35">
      <c r="A85" s="521">
        <v>25010100</v>
      </c>
      <c r="B85" s="532" t="s">
        <v>101</v>
      </c>
      <c r="C85" s="491">
        <f>SUM(E85)</f>
        <v>0</v>
      </c>
      <c r="D85" s="531"/>
      <c r="E85" s="491"/>
      <c r="F85" s="530"/>
    </row>
    <row r="86" spans="1:7" ht="36" hidden="1" x14ac:dyDescent="0.35">
      <c r="A86" s="521">
        <v>25010200</v>
      </c>
      <c r="B86" s="532" t="s">
        <v>102</v>
      </c>
      <c r="C86" s="491">
        <f>SUM(E86)</f>
        <v>0</v>
      </c>
      <c r="D86" s="531"/>
      <c r="E86" s="491"/>
      <c r="F86" s="530"/>
    </row>
    <row r="87" spans="1:7" ht="54" hidden="1" x14ac:dyDescent="0.35">
      <c r="A87" s="521">
        <v>25010300</v>
      </c>
      <c r="B87" s="532" t="s">
        <v>103</v>
      </c>
      <c r="C87" s="491">
        <f>SUM(E87)</f>
        <v>0</v>
      </c>
      <c r="D87" s="531"/>
      <c r="E87" s="491"/>
      <c r="F87" s="530"/>
    </row>
    <row r="88" spans="1:7" ht="54" hidden="1" x14ac:dyDescent="0.35">
      <c r="A88" s="521">
        <v>25010400</v>
      </c>
      <c r="B88" s="72" t="s">
        <v>104</v>
      </c>
      <c r="C88" s="491"/>
      <c r="D88" s="523"/>
      <c r="E88" s="491"/>
      <c r="F88" s="522"/>
    </row>
    <row r="89" spans="1:7" ht="18" hidden="1" x14ac:dyDescent="0.35">
      <c r="A89" s="516">
        <v>30000000</v>
      </c>
      <c r="B89" s="529" t="s">
        <v>105</v>
      </c>
      <c r="C89" s="519">
        <f>SUM(E89)</f>
        <v>0</v>
      </c>
      <c r="D89" s="523"/>
      <c r="E89" s="519">
        <f>SUM(F89)</f>
        <v>0</v>
      </c>
      <c r="F89" s="526">
        <f>SUM(F90)</f>
        <v>0</v>
      </c>
    </row>
    <row r="90" spans="1:7" ht="34.799999999999997" hidden="1" x14ac:dyDescent="0.3">
      <c r="A90" s="516">
        <v>33000000</v>
      </c>
      <c r="B90" s="528" t="s">
        <v>106</v>
      </c>
      <c r="C90" s="519">
        <f>SUM(E90)</f>
        <v>0</v>
      </c>
      <c r="D90" s="527"/>
      <c r="E90" s="519">
        <f>SUM(F90)</f>
        <v>0</v>
      </c>
      <c r="F90" s="526">
        <f>SUM(F91)</f>
        <v>0</v>
      </c>
    </row>
    <row r="91" spans="1:7" ht="18" hidden="1" x14ac:dyDescent="0.35">
      <c r="A91" s="525">
        <v>33010000</v>
      </c>
      <c r="B91" s="524" t="s">
        <v>107</v>
      </c>
      <c r="C91" s="491">
        <f>SUM(E91)</f>
        <v>0</v>
      </c>
      <c r="D91" s="523"/>
      <c r="E91" s="491">
        <f>SUM(F91)</f>
        <v>0</v>
      </c>
      <c r="F91" s="522"/>
    </row>
    <row r="92" spans="1:7" ht="90" hidden="1" x14ac:dyDescent="0.35">
      <c r="A92" s="521">
        <v>33010100</v>
      </c>
      <c r="B92" s="162" t="s">
        <v>108</v>
      </c>
      <c r="C92" s="491">
        <f>SUM(E92)</f>
        <v>0</v>
      </c>
      <c r="D92" s="523"/>
      <c r="E92" s="491">
        <f>SUM(F92)</f>
        <v>0</v>
      </c>
      <c r="F92" s="522"/>
    </row>
    <row r="93" spans="1:7" ht="35.4" x14ac:dyDescent="0.35">
      <c r="A93" s="521"/>
      <c r="B93" s="520" t="s">
        <v>109</v>
      </c>
      <c r="C93" s="519">
        <f>SUM(C14,C60,C89)</f>
        <v>23350003</v>
      </c>
      <c r="D93" s="519">
        <f>SUM(D14,D60)</f>
        <v>23350003</v>
      </c>
      <c r="E93" s="519"/>
      <c r="F93" s="518">
        <f>SUM(F89)</f>
        <v>0</v>
      </c>
      <c r="G93" s="17"/>
    </row>
    <row r="94" spans="1:7" s="4" customFormat="1" ht="17.399999999999999" hidden="1" x14ac:dyDescent="0.3">
      <c r="A94" s="516">
        <v>40000000</v>
      </c>
      <c r="B94" s="515" t="s">
        <v>110</v>
      </c>
      <c r="C94" s="514">
        <f>SUM(D94,E94)</f>
        <v>0</v>
      </c>
      <c r="D94" s="504">
        <f>SUM(D95)</f>
        <v>0</v>
      </c>
      <c r="E94" s="504"/>
      <c r="F94" s="517"/>
    </row>
    <row r="95" spans="1:7" s="4" customFormat="1" ht="17.399999999999999" hidden="1" x14ac:dyDescent="0.3">
      <c r="A95" s="516">
        <v>41000000</v>
      </c>
      <c r="B95" s="515" t="s">
        <v>111</v>
      </c>
      <c r="C95" s="514">
        <f>SUM(D95,E95)</f>
        <v>0</v>
      </c>
      <c r="D95" s="504">
        <f>SUM(D105,D103,D96)</f>
        <v>0</v>
      </c>
      <c r="E95" s="504"/>
      <c r="F95" s="503"/>
    </row>
    <row r="96" spans="1:7" s="4" customFormat="1" ht="34.799999999999997" hidden="1" x14ac:dyDescent="0.3">
      <c r="A96" s="516">
        <v>41030000</v>
      </c>
      <c r="B96" s="515" t="s">
        <v>18</v>
      </c>
      <c r="C96" s="514">
        <f t="shared" ref="C96:C104" si="3">SUM(D96)</f>
        <v>0</v>
      </c>
      <c r="D96" s="504">
        <f>SUM(D97:D102)</f>
        <v>0</v>
      </c>
      <c r="E96" s="513"/>
      <c r="F96" s="512"/>
    </row>
    <row r="97" spans="1:6" s="4" customFormat="1" ht="36" hidden="1" x14ac:dyDescent="0.35">
      <c r="A97" s="501">
        <v>41033900</v>
      </c>
      <c r="B97" s="498" t="s">
        <v>19</v>
      </c>
      <c r="C97" s="500">
        <f t="shared" si="3"/>
        <v>0</v>
      </c>
      <c r="D97" s="500"/>
      <c r="E97" s="511"/>
      <c r="F97" s="510"/>
    </row>
    <row r="98" spans="1:6" s="4" customFormat="1" ht="36" hidden="1" x14ac:dyDescent="0.35">
      <c r="A98" s="501">
        <v>41034200</v>
      </c>
      <c r="B98" s="498" t="s">
        <v>112</v>
      </c>
      <c r="C98" s="500">
        <f t="shared" si="3"/>
        <v>0</v>
      </c>
      <c r="D98" s="500"/>
      <c r="E98" s="511"/>
      <c r="F98" s="510"/>
    </row>
    <row r="99" spans="1:6" s="4" customFormat="1" ht="72" hidden="1" x14ac:dyDescent="0.35">
      <c r="A99" s="501">
        <v>41035100</v>
      </c>
      <c r="B99" s="495" t="s">
        <v>113</v>
      </c>
      <c r="C99" s="500">
        <f t="shared" si="3"/>
        <v>0</v>
      </c>
      <c r="D99" s="500"/>
      <c r="E99" s="508"/>
      <c r="F99" s="507"/>
    </row>
    <row r="100" spans="1:6" s="4" customFormat="1" ht="54" hidden="1" x14ac:dyDescent="0.35">
      <c r="A100" s="501">
        <v>41034500</v>
      </c>
      <c r="B100" s="495" t="s">
        <v>124</v>
      </c>
      <c r="C100" s="500">
        <f t="shared" si="3"/>
        <v>0</v>
      </c>
      <c r="D100" s="500"/>
      <c r="E100" s="508"/>
      <c r="F100" s="507"/>
    </row>
    <row r="101" spans="1:6" s="4" customFormat="1" ht="72" hidden="1" x14ac:dyDescent="0.35">
      <c r="A101" s="501">
        <v>41035500</v>
      </c>
      <c r="B101" s="495" t="s">
        <v>125</v>
      </c>
      <c r="C101" s="500">
        <f t="shared" si="3"/>
        <v>0</v>
      </c>
      <c r="D101" s="500"/>
      <c r="E101" s="508"/>
      <c r="F101" s="507"/>
    </row>
    <row r="102" spans="1:6" s="4" customFormat="1" ht="90" hidden="1" x14ac:dyDescent="0.35">
      <c r="A102" s="501">
        <v>41035600</v>
      </c>
      <c r="B102" s="495" t="s">
        <v>126</v>
      </c>
      <c r="C102" s="500">
        <f t="shared" si="3"/>
        <v>0</v>
      </c>
      <c r="D102" s="500"/>
      <c r="E102" s="508"/>
      <c r="F102" s="507"/>
    </row>
    <row r="103" spans="1:6" s="4" customFormat="1" ht="35.4" hidden="1" x14ac:dyDescent="0.35">
      <c r="A103" s="509">
        <v>41040000</v>
      </c>
      <c r="B103" s="505" t="s">
        <v>114</v>
      </c>
      <c r="C103" s="504">
        <f t="shared" si="3"/>
        <v>0</v>
      </c>
      <c r="D103" s="504">
        <f>SUM(D104)</f>
        <v>0</v>
      </c>
      <c r="E103" s="508"/>
      <c r="F103" s="507"/>
    </row>
    <row r="104" spans="1:6" s="4" customFormat="1" ht="90" hidden="1" x14ac:dyDescent="0.35">
      <c r="A104" s="501">
        <v>41040200</v>
      </c>
      <c r="B104" s="495" t="s">
        <v>115</v>
      </c>
      <c r="C104" s="500">
        <f t="shared" si="3"/>
        <v>0</v>
      </c>
      <c r="D104" s="500"/>
      <c r="E104" s="508"/>
      <c r="F104" s="507"/>
    </row>
    <row r="105" spans="1:6" s="4" customFormat="1" ht="34.799999999999997" hidden="1" x14ac:dyDescent="0.3">
      <c r="A105" s="506">
        <v>41050000</v>
      </c>
      <c r="B105" s="505" t="s">
        <v>21</v>
      </c>
      <c r="C105" s="504">
        <f>SUM(D105:E105)</f>
        <v>0</v>
      </c>
      <c r="D105" s="504">
        <f>SUM(D106:D119)</f>
        <v>0</v>
      </c>
      <c r="E105" s="504"/>
      <c r="F105" s="503"/>
    </row>
    <row r="106" spans="1:6" s="4" customFormat="1" ht="162" hidden="1" x14ac:dyDescent="0.35">
      <c r="A106" s="502">
        <v>41050100</v>
      </c>
      <c r="B106" s="498" t="s">
        <v>127</v>
      </c>
      <c r="C106" s="491">
        <f>SUM(D106)</f>
        <v>0</v>
      </c>
      <c r="D106" s="491"/>
      <c r="E106" s="497"/>
      <c r="F106" s="493"/>
    </row>
    <row r="107" spans="1:6" s="4" customFormat="1" ht="90" hidden="1" x14ac:dyDescent="0.35">
      <c r="A107" s="501">
        <v>41050200</v>
      </c>
      <c r="B107" s="498" t="s">
        <v>116</v>
      </c>
      <c r="C107" s="491">
        <f>SUM(D107)</f>
        <v>0</v>
      </c>
      <c r="D107" s="491"/>
      <c r="E107" s="497"/>
      <c r="F107" s="493"/>
    </row>
    <row r="108" spans="1:6" s="4" customFormat="1" ht="270" hidden="1" x14ac:dyDescent="0.35">
      <c r="A108" s="501">
        <v>41050300</v>
      </c>
      <c r="B108" s="498" t="s">
        <v>117</v>
      </c>
      <c r="C108" s="491">
        <f>SUM(D108)</f>
        <v>0</v>
      </c>
      <c r="D108" s="491"/>
      <c r="E108" s="497"/>
      <c r="F108" s="493"/>
    </row>
    <row r="109" spans="1:6" s="4" customFormat="1" ht="54" hidden="1" x14ac:dyDescent="0.35">
      <c r="A109" s="496">
        <v>41051100</v>
      </c>
      <c r="B109" s="498" t="s">
        <v>159</v>
      </c>
      <c r="C109" s="500">
        <f>SUM(E109)</f>
        <v>0</v>
      </c>
      <c r="D109" s="491"/>
      <c r="E109" s="500"/>
      <c r="F109" s="493"/>
    </row>
    <row r="110" spans="1:6" s="4" customFormat="1" ht="72" hidden="1" x14ac:dyDescent="0.35">
      <c r="A110" s="496">
        <v>41051200</v>
      </c>
      <c r="B110" s="72" t="s">
        <v>118</v>
      </c>
      <c r="C110" s="491">
        <f>SUM(D110)</f>
        <v>0</v>
      </c>
      <c r="D110" s="491"/>
      <c r="E110" s="499"/>
      <c r="F110" s="480"/>
    </row>
    <row r="111" spans="1:6" s="4" customFormat="1" ht="54" hidden="1" x14ac:dyDescent="0.35">
      <c r="A111" s="496">
        <v>41051500</v>
      </c>
      <c r="B111" s="498" t="s">
        <v>128</v>
      </c>
      <c r="C111" s="491">
        <f>SUM(D111)</f>
        <v>0</v>
      </c>
      <c r="D111" s="491"/>
      <c r="E111" s="497"/>
      <c r="F111" s="493"/>
    </row>
    <row r="112" spans="1:6" s="4" customFormat="1" ht="72" hidden="1" x14ac:dyDescent="0.35">
      <c r="A112" s="496">
        <v>41052000</v>
      </c>
      <c r="B112" s="495" t="s">
        <v>129</v>
      </c>
      <c r="C112" s="491">
        <f>SUM(D112)</f>
        <v>0</v>
      </c>
      <c r="D112" s="491"/>
      <c r="E112" s="494"/>
      <c r="F112" s="493"/>
    </row>
    <row r="113" spans="1:7" s="4" customFormat="1" ht="18" hidden="1" x14ac:dyDescent="0.35">
      <c r="A113" s="484">
        <v>41053900</v>
      </c>
      <c r="B113" s="492" t="s">
        <v>3</v>
      </c>
      <c r="C113" s="491">
        <f>SUM(D113)</f>
        <v>0</v>
      </c>
      <c r="D113" s="490"/>
      <c r="E113" s="481"/>
      <c r="F113" s="480"/>
    </row>
    <row r="114" spans="1:7" s="4" customFormat="1" hidden="1" x14ac:dyDescent="0.25">
      <c r="A114" s="633">
        <v>41050400</v>
      </c>
      <c r="B114" s="635" t="s">
        <v>130</v>
      </c>
      <c r="C114" s="637">
        <f>SUM(D114)</f>
        <v>0</v>
      </c>
      <c r="D114" s="637"/>
      <c r="E114" s="639"/>
      <c r="F114" s="631"/>
    </row>
    <row r="115" spans="1:7" s="4" customFormat="1" hidden="1" x14ac:dyDescent="0.25">
      <c r="A115" s="634"/>
      <c r="B115" s="636"/>
      <c r="C115" s="638"/>
      <c r="D115" s="638"/>
      <c r="E115" s="640"/>
      <c r="F115" s="632"/>
    </row>
    <row r="116" spans="1:7" s="4" customFormat="1" hidden="1" x14ac:dyDescent="0.25">
      <c r="A116" s="633">
        <v>41050600</v>
      </c>
      <c r="B116" s="635" t="s">
        <v>131</v>
      </c>
      <c r="C116" s="637">
        <f>SUM(D116)</f>
        <v>0</v>
      </c>
      <c r="D116" s="637"/>
      <c r="E116" s="639"/>
      <c r="F116" s="631"/>
    </row>
    <row r="117" spans="1:7" s="4" customFormat="1" hidden="1" x14ac:dyDescent="0.25">
      <c r="A117" s="634"/>
      <c r="B117" s="636"/>
      <c r="C117" s="638"/>
      <c r="D117" s="638"/>
      <c r="E117" s="640"/>
      <c r="F117" s="632"/>
    </row>
    <row r="118" spans="1:7" s="4" customFormat="1" ht="18" hidden="1" x14ac:dyDescent="0.35">
      <c r="A118" s="489">
        <v>41053900</v>
      </c>
      <c r="B118" s="488" t="s">
        <v>3</v>
      </c>
      <c r="C118" s="487">
        <f>SUM(D118)</f>
        <v>0</v>
      </c>
      <c r="D118" s="482"/>
      <c r="E118" s="486"/>
      <c r="F118" s="485"/>
    </row>
    <row r="119" spans="1:7" s="4" customFormat="1" ht="108" hidden="1" x14ac:dyDescent="0.35">
      <c r="A119" s="484">
        <v>41057700</v>
      </c>
      <c r="B119" s="483" t="s">
        <v>158</v>
      </c>
      <c r="C119" s="482">
        <f>SUM(D119)</f>
        <v>0</v>
      </c>
      <c r="D119" s="482"/>
      <c r="E119" s="481"/>
      <c r="F119" s="480"/>
    </row>
    <row r="120" spans="1:7" s="4" customFormat="1" ht="22.5" customHeight="1" x14ac:dyDescent="0.3">
      <c r="A120" s="479"/>
      <c r="B120" s="478" t="s">
        <v>119</v>
      </c>
      <c r="C120" s="477">
        <f>SUM(D120:E120)</f>
        <v>23350003</v>
      </c>
      <c r="D120" s="477">
        <f>SUM(D93:D94)</f>
        <v>23350003</v>
      </c>
      <c r="E120" s="476"/>
      <c r="F120" s="475">
        <f>SUM(F93)</f>
        <v>0</v>
      </c>
      <c r="G120" s="33"/>
    </row>
    <row r="121" spans="1:7" ht="15" customHeight="1" x14ac:dyDescent="0.4">
      <c r="A121" s="18"/>
      <c r="B121" s="19"/>
      <c r="C121" s="20"/>
      <c r="D121" s="21"/>
      <c r="E121" s="21"/>
      <c r="F121" s="22"/>
      <c r="G121" s="12"/>
    </row>
    <row r="122" spans="1:7" ht="62.25" customHeight="1" x14ac:dyDescent="0.4">
      <c r="A122" s="642" t="s">
        <v>161</v>
      </c>
      <c r="B122" s="643"/>
      <c r="C122" s="643"/>
      <c r="D122" s="641" t="s">
        <v>501</v>
      </c>
      <c r="E122" s="641"/>
      <c r="F122" s="641"/>
      <c r="G122" s="12"/>
    </row>
    <row r="123" spans="1:7" ht="57.75" customHeight="1" x14ac:dyDescent="0.4">
      <c r="A123" s="642" t="s">
        <v>660</v>
      </c>
      <c r="B123" s="643"/>
      <c r="C123" s="643"/>
      <c r="D123" s="614"/>
      <c r="E123" s="615"/>
      <c r="F123" s="615"/>
      <c r="G123" s="12"/>
    </row>
    <row r="124" spans="1:7" ht="42.75" customHeight="1" x14ac:dyDescent="0.4">
      <c r="A124" s="644" t="s">
        <v>679</v>
      </c>
      <c r="B124" s="644"/>
      <c r="C124" s="616"/>
      <c r="D124" s="641" t="s">
        <v>680</v>
      </c>
      <c r="E124" s="641"/>
      <c r="F124" s="641"/>
      <c r="G124" s="12"/>
    </row>
    <row r="125" spans="1:7" ht="22.8" x14ac:dyDescent="0.4">
      <c r="A125" s="23"/>
      <c r="B125" s="24"/>
      <c r="C125" s="24"/>
      <c r="D125" s="25"/>
      <c r="E125" s="25"/>
      <c r="F125" s="25"/>
    </row>
    <row r="126" spans="1:7" ht="22.8" x14ac:dyDescent="0.4">
      <c r="A126" s="26"/>
      <c r="B126" s="27"/>
      <c r="C126" s="27"/>
      <c r="D126" s="28"/>
      <c r="E126" s="28"/>
      <c r="F126" s="28"/>
    </row>
    <row r="127" spans="1:7" ht="22.8" x14ac:dyDescent="0.4">
      <c r="A127" s="29"/>
      <c r="B127" s="29"/>
      <c r="C127" s="29"/>
      <c r="D127" s="29"/>
      <c r="E127" s="29"/>
      <c r="F127" s="29"/>
    </row>
    <row r="128" spans="1:7" ht="22.8" x14ac:dyDescent="0.4">
      <c r="A128" s="26"/>
      <c r="B128" s="30"/>
      <c r="C128" s="30"/>
      <c r="D128" s="25"/>
      <c r="E128" s="25"/>
      <c r="F128" s="25"/>
    </row>
    <row r="129" spans="1:6" ht="22.8" x14ac:dyDescent="0.4">
      <c r="A129" s="29"/>
      <c r="B129" s="29"/>
      <c r="C129" s="29"/>
      <c r="D129" s="29"/>
      <c r="E129" s="29"/>
      <c r="F129" s="29"/>
    </row>
    <row r="130" spans="1:6" ht="22.8" x14ac:dyDescent="0.4">
      <c r="A130" s="10"/>
      <c r="B130" s="10"/>
      <c r="C130" s="10"/>
      <c r="D130" s="10"/>
      <c r="E130" s="10"/>
      <c r="F130" s="10"/>
    </row>
    <row r="131" spans="1:6" ht="22.8" x14ac:dyDescent="0.4">
      <c r="A131" s="29"/>
      <c r="B131" s="29"/>
      <c r="C131" s="29"/>
      <c r="D131" s="29"/>
      <c r="E131" s="29"/>
      <c r="F131" s="29"/>
    </row>
    <row r="132" spans="1:6" ht="22.8" x14ac:dyDescent="0.4">
      <c r="A132" s="10"/>
      <c r="B132" s="10"/>
      <c r="C132" s="10"/>
      <c r="D132" s="10"/>
      <c r="E132" s="10"/>
      <c r="F132" s="10"/>
    </row>
    <row r="133" spans="1:6" ht="22.8" x14ac:dyDescent="0.4">
      <c r="A133" s="10"/>
      <c r="B133" s="10"/>
      <c r="C133" s="10"/>
      <c r="D133" s="10"/>
      <c r="E133" s="10"/>
      <c r="F133" s="10"/>
    </row>
    <row r="134" spans="1:6" ht="22.8" x14ac:dyDescent="0.4">
      <c r="A134" s="10"/>
      <c r="B134" s="10"/>
      <c r="C134" s="10"/>
      <c r="D134" s="10"/>
      <c r="E134" s="10"/>
      <c r="F134" s="10"/>
    </row>
    <row r="135" spans="1:6" ht="22.8" x14ac:dyDescent="0.4">
      <c r="A135" s="10"/>
      <c r="B135" s="10"/>
      <c r="C135" s="10"/>
      <c r="D135" s="10"/>
      <c r="E135" s="10"/>
      <c r="F135" s="10"/>
    </row>
    <row r="136" spans="1:6" ht="22.8" x14ac:dyDescent="0.4">
      <c r="A136" s="10"/>
      <c r="B136" s="10"/>
      <c r="C136" s="10"/>
      <c r="D136" s="10"/>
      <c r="E136" s="10"/>
      <c r="F136" s="10"/>
    </row>
    <row r="137" spans="1:6" ht="22.8" x14ac:dyDescent="0.4">
      <c r="A137" s="10"/>
      <c r="B137" s="10"/>
      <c r="C137" s="10"/>
      <c r="D137" s="10"/>
      <c r="E137" s="10"/>
      <c r="F137" s="10"/>
    </row>
    <row r="138" spans="1:6" ht="22.8" x14ac:dyDescent="0.4">
      <c r="A138" s="10"/>
      <c r="B138" s="10"/>
      <c r="C138" s="10"/>
      <c r="D138" s="10"/>
      <c r="E138" s="10"/>
      <c r="F138" s="10"/>
    </row>
    <row r="139" spans="1:6" ht="22.8" x14ac:dyDescent="0.4">
      <c r="A139" s="10"/>
      <c r="B139" s="10"/>
      <c r="C139" s="10"/>
      <c r="D139" s="10"/>
      <c r="E139" s="10"/>
      <c r="F139" s="10"/>
    </row>
    <row r="140" spans="1:6" ht="22.8" x14ac:dyDescent="0.4">
      <c r="A140" s="10"/>
      <c r="B140" s="10"/>
      <c r="C140" s="10"/>
      <c r="D140" s="10"/>
      <c r="E140" s="10"/>
      <c r="F140" s="10"/>
    </row>
    <row r="141" spans="1:6" ht="22.8" x14ac:dyDescent="0.4">
      <c r="A141" s="10"/>
      <c r="B141" s="10"/>
      <c r="C141" s="10"/>
      <c r="D141" s="10"/>
      <c r="E141" s="10"/>
      <c r="F141" s="10"/>
    </row>
    <row r="142" spans="1:6" ht="22.8" x14ac:dyDescent="0.4">
      <c r="A142" s="10"/>
      <c r="B142" s="10"/>
      <c r="C142" s="10"/>
      <c r="D142" s="10"/>
      <c r="E142" s="10"/>
      <c r="F142" s="10"/>
    </row>
    <row r="143" spans="1:6" ht="22.8" x14ac:dyDescent="0.4">
      <c r="A143" s="29"/>
      <c r="B143" s="29"/>
      <c r="C143" s="29"/>
      <c r="D143" s="29"/>
      <c r="E143" s="29"/>
      <c r="F143" s="29"/>
    </row>
    <row r="144" spans="1:6" ht="22.8" x14ac:dyDescent="0.4">
      <c r="A144" s="29"/>
      <c r="B144" s="29"/>
      <c r="C144" s="29"/>
      <c r="D144" s="29"/>
      <c r="E144" s="29"/>
      <c r="F144" s="29"/>
    </row>
    <row r="145" spans="1:6" ht="22.8" x14ac:dyDescent="0.4">
      <c r="A145" s="29"/>
      <c r="B145" s="29"/>
      <c r="C145" s="29"/>
      <c r="D145" s="29"/>
      <c r="E145" s="29"/>
      <c r="F145" s="29"/>
    </row>
    <row r="146" spans="1:6" ht="22.8" x14ac:dyDescent="0.4">
      <c r="A146" s="29"/>
      <c r="B146" s="29"/>
      <c r="C146" s="29"/>
      <c r="D146" s="29"/>
      <c r="E146" s="29"/>
      <c r="F146" s="29"/>
    </row>
    <row r="147" spans="1:6" ht="22.8" x14ac:dyDescent="0.4">
      <c r="A147" s="29"/>
      <c r="B147" s="29"/>
      <c r="C147" s="29"/>
      <c r="D147" s="29"/>
      <c r="E147" s="29"/>
      <c r="F147" s="29"/>
    </row>
    <row r="148" spans="1:6" ht="22.8" x14ac:dyDescent="0.4">
      <c r="A148" s="29"/>
      <c r="B148" s="29"/>
      <c r="C148" s="29"/>
      <c r="D148" s="29"/>
      <c r="E148" s="29"/>
      <c r="F148" s="29"/>
    </row>
    <row r="149" spans="1:6" ht="22.8" x14ac:dyDescent="0.4">
      <c r="A149" s="29"/>
      <c r="B149" s="29"/>
      <c r="C149" s="29"/>
      <c r="D149" s="29"/>
      <c r="E149" s="29"/>
      <c r="F149" s="29"/>
    </row>
    <row r="150" spans="1:6" ht="22.8" x14ac:dyDescent="0.4">
      <c r="A150" s="29"/>
      <c r="B150" s="29"/>
      <c r="C150" s="29"/>
      <c r="D150" s="29"/>
      <c r="E150" s="29"/>
      <c r="F150" s="29"/>
    </row>
    <row r="151" spans="1:6" ht="22.8" x14ac:dyDescent="0.4">
      <c r="A151" s="29"/>
      <c r="B151" s="29"/>
      <c r="C151" s="29"/>
      <c r="D151" s="29"/>
      <c r="E151" s="29"/>
      <c r="F151" s="29"/>
    </row>
    <row r="152" spans="1:6" ht="22.8" x14ac:dyDescent="0.4">
      <c r="A152" s="29"/>
      <c r="B152" s="29"/>
      <c r="C152" s="29"/>
      <c r="D152" s="29"/>
      <c r="E152" s="29"/>
      <c r="F152" s="29"/>
    </row>
    <row r="153" spans="1:6" ht="22.8" x14ac:dyDescent="0.4">
      <c r="A153" s="29"/>
      <c r="B153" s="29"/>
      <c r="C153" s="29"/>
      <c r="D153" s="29"/>
      <c r="E153" s="29"/>
      <c r="F153" s="29"/>
    </row>
    <row r="154" spans="1:6" ht="22.8" x14ac:dyDescent="0.4">
      <c r="A154" s="29"/>
      <c r="B154" s="29"/>
      <c r="C154" s="29"/>
      <c r="D154" s="29"/>
      <c r="E154" s="29"/>
      <c r="F154" s="29"/>
    </row>
    <row r="155" spans="1:6" ht="22.8" x14ac:dyDescent="0.4">
      <c r="A155" s="29"/>
      <c r="B155" s="29"/>
      <c r="C155" s="29"/>
      <c r="D155" s="29"/>
      <c r="E155" s="29"/>
      <c r="F155" s="29"/>
    </row>
    <row r="156" spans="1:6" ht="22.8" x14ac:dyDescent="0.4">
      <c r="A156" s="29"/>
      <c r="B156" s="29"/>
      <c r="C156" s="29"/>
      <c r="D156" s="29"/>
      <c r="E156" s="29"/>
      <c r="F156" s="29"/>
    </row>
    <row r="157" spans="1:6" ht="22.8" x14ac:dyDescent="0.4">
      <c r="A157" s="29"/>
      <c r="B157" s="29"/>
      <c r="C157" s="29"/>
      <c r="D157" s="29"/>
      <c r="E157" s="29"/>
      <c r="F157" s="29"/>
    </row>
    <row r="158" spans="1:6" ht="22.8" x14ac:dyDescent="0.4">
      <c r="A158" s="29"/>
      <c r="B158" s="29"/>
      <c r="C158" s="29"/>
      <c r="D158" s="29"/>
      <c r="E158" s="29"/>
      <c r="F158" s="29"/>
    </row>
    <row r="159" spans="1:6" ht="22.8" x14ac:dyDescent="0.4">
      <c r="A159" s="29"/>
      <c r="B159" s="29"/>
      <c r="C159" s="29"/>
      <c r="D159" s="29"/>
      <c r="E159" s="29"/>
      <c r="F159" s="29"/>
    </row>
    <row r="160" spans="1:6" ht="22.8" x14ac:dyDescent="0.4">
      <c r="A160" s="29"/>
      <c r="B160" s="29"/>
      <c r="C160" s="29"/>
      <c r="D160" s="29"/>
      <c r="E160" s="29"/>
      <c r="F160" s="29"/>
    </row>
    <row r="161" spans="1:6" ht="22.8" x14ac:dyDescent="0.4">
      <c r="A161" s="29"/>
      <c r="B161" s="29"/>
      <c r="C161" s="29"/>
      <c r="D161" s="29"/>
      <c r="E161" s="29"/>
      <c r="F161" s="29"/>
    </row>
    <row r="162" spans="1:6" ht="22.8" x14ac:dyDescent="0.4">
      <c r="A162" s="29"/>
      <c r="B162" s="29"/>
      <c r="C162" s="29"/>
      <c r="D162" s="29"/>
      <c r="E162" s="29"/>
      <c r="F162" s="29"/>
    </row>
    <row r="163" spans="1:6" ht="22.8" x14ac:dyDescent="0.4">
      <c r="A163" s="29"/>
      <c r="B163" s="29"/>
      <c r="C163" s="29"/>
      <c r="D163" s="29"/>
      <c r="E163" s="29"/>
      <c r="F163" s="29"/>
    </row>
    <row r="164" spans="1:6" ht="22.8" x14ac:dyDescent="0.4">
      <c r="A164" s="29"/>
      <c r="B164" s="29"/>
      <c r="C164" s="29"/>
      <c r="D164" s="29"/>
      <c r="E164" s="29"/>
      <c r="F164" s="29"/>
    </row>
    <row r="165" spans="1:6" ht="22.8" x14ac:dyDescent="0.4">
      <c r="A165" s="29"/>
      <c r="B165" s="29"/>
      <c r="C165" s="29"/>
      <c r="D165" s="29"/>
      <c r="E165" s="29"/>
      <c r="F165" s="29"/>
    </row>
    <row r="166" spans="1:6" ht="22.8" x14ac:dyDescent="0.4">
      <c r="A166" s="29"/>
      <c r="B166" s="29"/>
      <c r="C166" s="29"/>
      <c r="D166" s="29"/>
      <c r="E166" s="29"/>
      <c r="F166" s="29"/>
    </row>
    <row r="167" spans="1:6" ht="22.8" x14ac:dyDescent="0.4">
      <c r="A167" s="29"/>
      <c r="B167" s="29"/>
      <c r="C167" s="29"/>
      <c r="D167" s="29"/>
      <c r="E167" s="29"/>
      <c r="F167" s="29"/>
    </row>
    <row r="168" spans="1:6" ht="22.8" x14ac:dyDescent="0.4">
      <c r="A168" s="29"/>
      <c r="B168" s="29"/>
      <c r="C168" s="29"/>
      <c r="D168" s="29"/>
      <c r="E168" s="29"/>
      <c r="F168" s="29"/>
    </row>
  </sheetData>
  <mergeCells count="23">
    <mergeCell ref="F116:F117"/>
    <mergeCell ref="A116:A117"/>
    <mergeCell ref="B116:B117"/>
    <mergeCell ref="C116:C117"/>
    <mergeCell ref="D116:D117"/>
    <mergeCell ref="E116:E117"/>
    <mergeCell ref="A7:F7"/>
    <mergeCell ref="A11:A12"/>
    <mergeCell ref="B11:B12"/>
    <mergeCell ref="C11:C12"/>
    <mergeCell ref="D11:D12"/>
    <mergeCell ref="E11:F11"/>
    <mergeCell ref="D122:F122"/>
    <mergeCell ref="A122:C122"/>
    <mergeCell ref="A123:C123"/>
    <mergeCell ref="A124:B124"/>
    <mergeCell ref="D124:F124"/>
    <mergeCell ref="F114:F115"/>
    <mergeCell ref="A114:A115"/>
    <mergeCell ref="B114:B115"/>
    <mergeCell ref="C114:C115"/>
    <mergeCell ref="D114:D115"/>
    <mergeCell ref="E114:E115"/>
  </mergeCells>
  <conditionalFormatting sqref="E114:F114">
    <cfRule type="cellIs" dxfId="2" priority="1" operator="between">
      <formula>0</formula>
      <formula>0</formula>
    </cfRule>
  </conditionalFormatting>
  <pageMargins left="1.1811023622047245" right="0.39370078740157483" top="0.78740157480314965" bottom="1.1811023622047245" header="0.31496062992125984" footer="0.31496062992125984"/>
  <pageSetup paperSize="9" scale="70" fitToWidth="0" fitToHeight="0" orientation="portrait" verticalDpi="4294967295" r:id="rId1"/>
  <headerFooter differentFirst="1">
    <oddHeader>&amp;C&amp;"Times New Roman,обычный"&amp;16&amp;P&amp;R&amp;"Times New Roman,обычный"&amp;16продовження додатку 1</oddHeader>
  </headerFooter>
  <rowBreaks count="1" manualBreakCount="1">
    <brk id="7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view="pageBreakPreview" topLeftCell="A33" zoomScaleNormal="100" zoomScaleSheetLayoutView="100" workbookViewId="0">
      <selection activeCell="E44" sqref="E44:G44"/>
    </sheetView>
  </sheetViews>
  <sheetFormatPr defaultColWidth="8" defaultRowHeight="13.2" x14ac:dyDescent="0.25"/>
  <cols>
    <col min="1" max="1" width="14.6640625" style="269" customWidth="1"/>
    <col min="2" max="2" width="33.5546875" style="265" customWidth="1"/>
    <col min="3" max="3" width="19.109375" style="265" customWidth="1"/>
    <col min="4" max="4" width="17.88671875" style="260" customWidth="1"/>
    <col min="5" max="5" width="17.33203125" style="260" customWidth="1"/>
    <col min="6" max="6" width="16" style="227" customWidth="1"/>
    <col min="7" max="8" width="8" style="227"/>
    <col min="9" max="9" width="12.109375" style="227" hidden="1" customWidth="1"/>
    <col min="10" max="10" width="0" style="227" hidden="1" customWidth="1"/>
    <col min="11" max="16384" width="8" style="227"/>
  </cols>
  <sheetData>
    <row r="1" spans="1:7" ht="16.5" customHeight="1" x14ac:dyDescent="0.35">
      <c r="A1" s="248"/>
      <c r="B1" s="229"/>
      <c r="C1" s="229"/>
      <c r="D1" s="249"/>
      <c r="E1" s="659"/>
      <c r="F1" s="659"/>
    </row>
    <row r="2" spans="1:7" ht="17.25" customHeight="1" x14ac:dyDescent="0.35">
      <c r="A2" s="248"/>
      <c r="B2" s="229"/>
      <c r="C2" s="229"/>
      <c r="D2" s="249"/>
      <c r="E2" s="660"/>
      <c r="F2" s="660"/>
    </row>
    <row r="3" spans="1:7" ht="18" customHeight="1" x14ac:dyDescent="0.35">
      <c r="A3" s="248"/>
      <c r="B3" s="229"/>
      <c r="C3" s="229"/>
      <c r="D3" s="249"/>
      <c r="E3" s="660"/>
      <c r="F3" s="660"/>
    </row>
    <row r="4" spans="1:7" ht="18" customHeight="1" x14ac:dyDescent="0.35">
      <c r="A4" s="248"/>
      <c r="B4" s="229"/>
      <c r="C4" s="229"/>
      <c r="D4" s="249"/>
      <c r="E4" s="472"/>
      <c r="F4" s="472"/>
    </row>
    <row r="5" spans="1:7" ht="23.4" customHeight="1" x14ac:dyDescent="0.25">
      <c r="A5" s="250"/>
      <c r="B5" s="229"/>
      <c r="C5" s="229"/>
      <c r="D5" s="249"/>
      <c r="E5" s="249"/>
      <c r="F5" s="249"/>
    </row>
    <row r="6" spans="1:7" ht="74.25" customHeight="1" x14ac:dyDescent="0.4">
      <c r="A6" s="661" t="s">
        <v>508</v>
      </c>
      <c r="B6" s="661"/>
      <c r="C6" s="661"/>
      <c r="D6" s="661"/>
      <c r="E6" s="661"/>
      <c r="F6" s="661"/>
    </row>
    <row r="7" spans="1:7" ht="18.600000000000001" customHeight="1" x14ac:dyDescent="0.3">
      <c r="A7" s="473" t="s">
        <v>6</v>
      </c>
      <c r="B7" s="251"/>
      <c r="C7" s="251"/>
      <c r="D7" s="251"/>
      <c r="E7" s="251"/>
      <c r="F7" s="251"/>
    </row>
    <row r="8" spans="1:7" ht="19.2" customHeight="1" x14ac:dyDescent="0.25">
      <c r="A8" s="474" t="s">
        <v>5</v>
      </c>
      <c r="B8" s="248"/>
      <c r="C8" s="248"/>
      <c r="D8" s="248"/>
      <c r="E8" s="248"/>
      <c r="F8" s="248"/>
    </row>
    <row r="9" spans="1:7" ht="30" customHeight="1" x14ac:dyDescent="0.25">
      <c r="A9" s="248"/>
      <c r="B9" s="229"/>
      <c r="C9" s="229"/>
      <c r="D9" s="252"/>
      <c r="E9" s="252"/>
      <c r="F9" s="253" t="s">
        <v>509</v>
      </c>
    </row>
    <row r="10" spans="1:7" ht="7.95" customHeight="1" x14ac:dyDescent="0.25">
      <c r="A10" s="248"/>
      <c r="B10" s="229"/>
      <c r="C10" s="229"/>
      <c r="D10" s="252"/>
      <c r="E10" s="252"/>
      <c r="F10" s="253"/>
    </row>
    <row r="11" spans="1:7" ht="39" customHeight="1" x14ac:dyDescent="0.25">
      <c r="A11" s="662" t="s">
        <v>510</v>
      </c>
      <c r="B11" s="664" t="s">
        <v>511</v>
      </c>
      <c r="C11" s="666" t="s">
        <v>512</v>
      </c>
      <c r="D11" s="668" t="s">
        <v>0</v>
      </c>
      <c r="E11" s="670" t="s">
        <v>1</v>
      </c>
      <c r="F11" s="671"/>
    </row>
    <row r="12" spans="1:7" ht="54" customHeight="1" x14ac:dyDescent="0.25">
      <c r="A12" s="663"/>
      <c r="B12" s="665"/>
      <c r="C12" s="667"/>
      <c r="D12" s="669"/>
      <c r="E12" s="254" t="s">
        <v>513</v>
      </c>
      <c r="F12" s="255" t="s">
        <v>514</v>
      </c>
    </row>
    <row r="13" spans="1:7" s="258" customFormat="1" ht="16.5" customHeight="1" x14ac:dyDescent="0.25">
      <c r="A13" s="256">
        <v>1</v>
      </c>
      <c r="B13" s="256">
        <v>2</v>
      </c>
      <c r="C13" s="257">
        <v>3</v>
      </c>
      <c r="D13" s="257">
        <v>4</v>
      </c>
      <c r="E13" s="257">
        <v>5</v>
      </c>
      <c r="F13" s="257">
        <v>6</v>
      </c>
    </row>
    <row r="14" spans="1:7" ht="28.5" customHeight="1" x14ac:dyDescent="0.3">
      <c r="A14" s="652" t="s">
        <v>515</v>
      </c>
      <c r="B14" s="653"/>
      <c r="C14" s="653"/>
      <c r="D14" s="653"/>
      <c r="E14" s="653"/>
      <c r="F14" s="654"/>
      <c r="G14" s="259"/>
    </row>
    <row r="15" spans="1:7" s="355" customFormat="1" ht="33.75" customHeight="1" x14ac:dyDescent="0.3">
      <c r="A15" s="351" t="s">
        <v>516</v>
      </c>
      <c r="B15" s="352" t="s">
        <v>517</v>
      </c>
      <c r="C15" s="353">
        <f t="shared" ref="C15:C37" si="0">SUM(D15:E15)</f>
        <v>2500000</v>
      </c>
      <c r="D15" s="353">
        <f>D16</f>
        <v>-11065190</v>
      </c>
      <c r="E15" s="353">
        <f>E16</f>
        <v>13565190</v>
      </c>
      <c r="F15" s="353">
        <f>F16</f>
        <v>13565190</v>
      </c>
      <c r="G15" s="354"/>
    </row>
    <row r="16" spans="1:7" s="355" customFormat="1" ht="42" customHeight="1" x14ac:dyDescent="0.3">
      <c r="A16" s="351">
        <v>208000</v>
      </c>
      <c r="B16" s="352" t="s">
        <v>518</v>
      </c>
      <c r="C16" s="353">
        <f t="shared" si="0"/>
        <v>2500000</v>
      </c>
      <c r="D16" s="353">
        <f>D17-D18+D19</f>
        <v>-11065190</v>
      </c>
      <c r="E16" s="353">
        <f t="shared" ref="E16:F16" si="1">E17-E18+E19</f>
        <v>13565190</v>
      </c>
      <c r="F16" s="353">
        <f t="shared" si="1"/>
        <v>13565190</v>
      </c>
      <c r="G16" s="354"/>
    </row>
    <row r="17" spans="1:9" s="355" customFormat="1" ht="26.25" hidden="1" customHeight="1" x14ac:dyDescent="0.3">
      <c r="A17" s="356">
        <v>208100</v>
      </c>
      <c r="B17" s="357" t="s">
        <v>519</v>
      </c>
      <c r="C17" s="358">
        <f t="shared" si="0"/>
        <v>0</v>
      </c>
      <c r="D17" s="359"/>
      <c r="E17" s="358"/>
      <c r="F17" s="358"/>
      <c r="G17" s="354"/>
      <c r="I17" s="360"/>
    </row>
    <row r="18" spans="1:9" s="355" customFormat="1" ht="26.25" customHeight="1" x14ac:dyDescent="0.3">
      <c r="A18" s="356" t="s">
        <v>666</v>
      </c>
      <c r="B18" s="357" t="s">
        <v>667</v>
      </c>
      <c r="C18" s="358">
        <f t="shared" si="0"/>
        <v>-2500000</v>
      </c>
      <c r="D18" s="359">
        <v>-2500000</v>
      </c>
      <c r="E18" s="358">
        <v>0</v>
      </c>
      <c r="F18" s="358">
        <v>0</v>
      </c>
      <c r="G18" s="354"/>
      <c r="I18" s="360"/>
    </row>
    <row r="19" spans="1:9" ht="66" customHeight="1" x14ac:dyDescent="0.3">
      <c r="A19" s="356" t="s">
        <v>520</v>
      </c>
      <c r="B19" s="361" t="s">
        <v>521</v>
      </c>
      <c r="C19" s="358">
        <f t="shared" si="0"/>
        <v>0</v>
      </c>
      <c r="D19" s="362">
        <v>-13565190</v>
      </c>
      <c r="E19" s="362">
        <v>13565190</v>
      </c>
      <c r="F19" s="362">
        <f>E19</f>
        <v>13565190</v>
      </c>
      <c r="G19" s="259"/>
    </row>
    <row r="20" spans="1:9" ht="24.75" hidden="1" customHeight="1" x14ac:dyDescent="0.3">
      <c r="A20" s="351" t="s">
        <v>522</v>
      </c>
      <c r="B20" s="352" t="s">
        <v>523</v>
      </c>
      <c r="C20" s="353">
        <f t="shared" si="0"/>
        <v>0</v>
      </c>
      <c r="D20" s="353">
        <f t="shared" ref="D20:F21" si="2">D21</f>
        <v>0</v>
      </c>
      <c r="E20" s="353">
        <f t="shared" si="2"/>
        <v>0</v>
      </c>
      <c r="F20" s="353">
        <f t="shared" si="2"/>
        <v>0</v>
      </c>
      <c r="G20" s="259"/>
    </row>
    <row r="21" spans="1:9" ht="34.5" hidden="1" customHeight="1" x14ac:dyDescent="0.3">
      <c r="A21" s="351">
        <v>301000</v>
      </c>
      <c r="B21" s="352" t="s">
        <v>524</v>
      </c>
      <c r="C21" s="353">
        <f t="shared" si="0"/>
        <v>0</v>
      </c>
      <c r="D21" s="353">
        <f t="shared" si="2"/>
        <v>0</v>
      </c>
      <c r="E21" s="353">
        <f>SUM(E22:E23)</f>
        <v>0</v>
      </c>
      <c r="F21" s="353">
        <f>SUM(F22:F23)</f>
        <v>0</v>
      </c>
      <c r="G21" s="259"/>
    </row>
    <row r="22" spans="1:9" ht="30" hidden="1" customHeight="1" x14ac:dyDescent="0.3">
      <c r="A22" s="356">
        <v>301100</v>
      </c>
      <c r="B22" s="357" t="s">
        <v>525</v>
      </c>
      <c r="C22" s="358">
        <f t="shared" si="0"/>
        <v>0</v>
      </c>
      <c r="D22" s="359">
        <v>0</v>
      </c>
      <c r="E22" s="358"/>
      <c r="F22" s="358"/>
      <c r="G22" s="259"/>
    </row>
    <row r="23" spans="1:9" ht="27.75" hidden="1" customHeight="1" x14ac:dyDescent="0.3">
      <c r="A23" s="356" t="s">
        <v>526</v>
      </c>
      <c r="B23" s="357" t="s">
        <v>527</v>
      </c>
      <c r="C23" s="358">
        <f t="shared" si="0"/>
        <v>0</v>
      </c>
      <c r="D23" s="359"/>
      <c r="E23" s="362"/>
      <c r="F23" s="362"/>
      <c r="G23" s="259"/>
    </row>
    <row r="24" spans="1:9" s="260" customFormat="1" ht="26.25" customHeight="1" x14ac:dyDescent="0.3">
      <c r="A24" s="351" t="s">
        <v>499</v>
      </c>
      <c r="B24" s="352" t="s">
        <v>528</v>
      </c>
      <c r="C24" s="353">
        <f>SUM(C15,C20)</f>
        <v>2500000</v>
      </c>
      <c r="D24" s="353">
        <f t="shared" ref="D24:F24" si="3">SUM(D15,D20)</f>
        <v>-11065190</v>
      </c>
      <c r="E24" s="353">
        <f t="shared" si="3"/>
        <v>13565190</v>
      </c>
      <c r="F24" s="353">
        <f t="shared" si="3"/>
        <v>13565190</v>
      </c>
      <c r="G24" s="363"/>
    </row>
    <row r="25" spans="1:9" ht="28.5" customHeight="1" x14ac:dyDescent="0.3">
      <c r="A25" s="652" t="s">
        <v>529</v>
      </c>
      <c r="B25" s="653"/>
      <c r="C25" s="653"/>
      <c r="D25" s="653"/>
      <c r="E25" s="653"/>
      <c r="F25" s="654"/>
      <c r="G25" s="259"/>
    </row>
    <row r="26" spans="1:9" ht="35.25" hidden="1" customHeight="1" x14ac:dyDescent="0.3">
      <c r="A26" s="351" t="s">
        <v>530</v>
      </c>
      <c r="B26" s="352" t="s">
        <v>531</v>
      </c>
      <c r="C26" s="353">
        <f t="shared" si="0"/>
        <v>0</v>
      </c>
      <c r="D26" s="353">
        <f>D27</f>
        <v>0</v>
      </c>
      <c r="E26" s="353">
        <f>SUM(E27,E30)</f>
        <v>0</v>
      </c>
      <c r="F26" s="353">
        <f>SUM(F27,F30)</f>
        <v>0</v>
      </c>
      <c r="G26" s="259"/>
    </row>
    <row r="27" spans="1:9" ht="28.5" hidden="1" customHeight="1" x14ac:dyDescent="0.3">
      <c r="A27" s="351" t="s">
        <v>532</v>
      </c>
      <c r="B27" s="352" t="s">
        <v>533</v>
      </c>
      <c r="C27" s="353">
        <f t="shared" si="0"/>
        <v>0</v>
      </c>
      <c r="D27" s="353">
        <f>D28+D29</f>
        <v>0</v>
      </c>
      <c r="E27" s="353">
        <f>E28</f>
        <v>0</v>
      </c>
      <c r="F27" s="353">
        <f>F28</f>
        <v>0</v>
      </c>
      <c r="G27" s="259"/>
    </row>
    <row r="28" spans="1:9" ht="28.5" hidden="1" customHeight="1" x14ac:dyDescent="0.3">
      <c r="A28" s="356" t="s">
        <v>534</v>
      </c>
      <c r="B28" s="357" t="s">
        <v>535</v>
      </c>
      <c r="C28" s="358">
        <f t="shared" si="0"/>
        <v>0</v>
      </c>
      <c r="D28" s="359">
        <f>D22</f>
        <v>0</v>
      </c>
      <c r="E28" s="358"/>
      <c r="F28" s="358"/>
      <c r="G28" s="259"/>
    </row>
    <row r="29" spans="1:9" ht="34.5" hidden="1" customHeight="1" x14ac:dyDescent="0.3">
      <c r="A29" s="356" t="s">
        <v>536</v>
      </c>
      <c r="B29" s="364" t="s">
        <v>537</v>
      </c>
      <c r="C29" s="358">
        <f t="shared" si="0"/>
        <v>0</v>
      </c>
      <c r="D29" s="362">
        <v>0</v>
      </c>
      <c r="E29" s="362"/>
      <c r="F29" s="362"/>
      <c r="G29" s="259"/>
    </row>
    <row r="30" spans="1:9" ht="24.75" hidden="1" customHeight="1" x14ac:dyDescent="0.3">
      <c r="A30" s="351" t="s">
        <v>538</v>
      </c>
      <c r="B30" s="352" t="s">
        <v>539</v>
      </c>
      <c r="C30" s="353">
        <f t="shared" ref="C30:C32" si="4">SUM(D30:E30)</f>
        <v>0</v>
      </c>
      <c r="D30" s="365">
        <f t="shared" ref="D30:F31" si="5">SUM(D31)</f>
        <v>0</v>
      </c>
      <c r="E30" s="365">
        <f t="shared" si="5"/>
        <v>0</v>
      </c>
      <c r="F30" s="365">
        <f t="shared" si="5"/>
        <v>0</v>
      </c>
      <c r="G30" s="259"/>
    </row>
    <row r="31" spans="1:9" ht="26.25" hidden="1" customHeight="1" x14ac:dyDescent="0.3">
      <c r="A31" s="356" t="s">
        <v>540</v>
      </c>
      <c r="B31" s="364" t="s">
        <v>541</v>
      </c>
      <c r="C31" s="358">
        <f t="shared" si="4"/>
        <v>0</v>
      </c>
      <c r="D31" s="362">
        <f t="shared" si="5"/>
        <v>0</v>
      </c>
      <c r="E31" s="362"/>
      <c r="F31" s="362"/>
      <c r="G31" s="259"/>
    </row>
    <row r="32" spans="1:9" ht="29.25" hidden="1" customHeight="1" x14ac:dyDescent="0.3">
      <c r="A32" s="356" t="s">
        <v>542</v>
      </c>
      <c r="B32" s="364" t="s">
        <v>537</v>
      </c>
      <c r="C32" s="358">
        <f t="shared" si="4"/>
        <v>0</v>
      </c>
      <c r="D32" s="362"/>
      <c r="E32" s="362"/>
      <c r="F32" s="362"/>
      <c r="G32" s="259"/>
    </row>
    <row r="33" spans="1:9" ht="42.75" customHeight="1" x14ac:dyDescent="0.3">
      <c r="A33" s="351" t="s">
        <v>543</v>
      </c>
      <c r="B33" s="352" t="s">
        <v>544</v>
      </c>
      <c r="C33" s="353">
        <f t="shared" si="0"/>
        <v>2500000</v>
      </c>
      <c r="D33" s="353">
        <f>D34</f>
        <v>-11065190</v>
      </c>
      <c r="E33" s="353">
        <f>E34</f>
        <v>13565190</v>
      </c>
      <c r="F33" s="353">
        <f>F34</f>
        <v>13565190</v>
      </c>
      <c r="G33" s="259"/>
    </row>
    <row r="34" spans="1:9" ht="39" customHeight="1" x14ac:dyDescent="0.3">
      <c r="A34" s="351" t="s">
        <v>545</v>
      </c>
      <c r="B34" s="352" t="s">
        <v>546</v>
      </c>
      <c r="C34" s="353">
        <f t="shared" ref="C34" si="6">SUM(D34:E34)</f>
        <v>2500000</v>
      </c>
      <c r="D34" s="353">
        <f>D35-D36+D37</f>
        <v>-11065190</v>
      </c>
      <c r="E34" s="353">
        <f t="shared" ref="E34:F34" si="7">E35-E36+E37</f>
        <v>13565190</v>
      </c>
      <c r="F34" s="353">
        <f t="shared" si="7"/>
        <v>13565190</v>
      </c>
      <c r="G34" s="259"/>
    </row>
    <row r="35" spans="1:9" ht="2.25" hidden="1" customHeight="1" x14ac:dyDescent="0.3">
      <c r="A35" s="356" t="s">
        <v>547</v>
      </c>
      <c r="B35" s="364" t="s">
        <v>548</v>
      </c>
      <c r="C35" s="358">
        <f t="shared" si="0"/>
        <v>0</v>
      </c>
      <c r="D35" s="358">
        <f>SUM(D17)</f>
        <v>0</v>
      </c>
      <c r="E35" s="358">
        <f>SUM(E17)</f>
        <v>0</v>
      </c>
      <c r="F35" s="358">
        <f>SUM(F17)</f>
        <v>0</v>
      </c>
    </row>
    <row r="36" spans="1:9" ht="27.75" customHeight="1" x14ac:dyDescent="0.3">
      <c r="A36" s="356" t="s">
        <v>668</v>
      </c>
      <c r="B36" s="357" t="s">
        <v>667</v>
      </c>
      <c r="C36" s="358">
        <f t="shared" si="0"/>
        <v>-2500000</v>
      </c>
      <c r="D36" s="358">
        <f>D18</f>
        <v>-2500000</v>
      </c>
      <c r="E36" s="358">
        <f>E18</f>
        <v>0</v>
      </c>
      <c r="F36" s="358">
        <f>F18</f>
        <v>0</v>
      </c>
    </row>
    <row r="37" spans="1:9" ht="71.25" customHeight="1" x14ac:dyDescent="0.3">
      <c r="A37" s="356" t="s">
        <v>549</v>
      </c>
      <c r="B37" s="366" t="s">
        <v>550</v>
      </c>
      <c r="C37" s="358">
        <f t="shared" si="0"/>
        <v>0</v>
      </c>
      <c r="D37" s="358">
        <f>SUM(D19)</f>
        <v>-13565190</v>
      </c>
      <c r="E37" s="358">
        <f t="shared" ref="E37:F37" si="8">SUM(E19)</f>
        <v>13565190</v>
      </c>
      <c r="F37" s="358">
        <f t="shared" si="8"/>
        <v>13565190</v>
      </c>
    </row>
    <row r="38" spans="1:9" ht="27.75" customHeight="1" x14ac:dyDescent="0.3">
      <c r="A38" s="353" t="s">
        <v>499</v>
      </c>
      <c r="B38" s="367" t="s">
        <v>528</v>
      </c>
      <c r="C38" s="353">
        <f>SUM(C26,C33)</f>
        <v>2500000</v>
      </c>
      <c r="D38" s="353">
        <f>SUM(D26,D33)</f>
        <v>-11065190</v>
      </c>
      <c r="E38" s="353">
        <f>SUM(E26,E33)</f>
        <v>13565190</v>
      </c>
      <c r="F38" s="353">
        <f>SUM(F26,F33)</f>
        <v>13565190</v>
      </c>
      <c r="G38" s="655"/>
      <c r="H38" s="655"/>
      <c r="I38" s="368">
        <f>E38-F38</f>
        <v>0</v>
      </c>
    </row>
    <row r="39" spans="1:9" x14ac:dyDescent="0.25">
      <c r="A39" s="229"/>
      <c r="B39" s="229"/>
      <c r="C39" s="229"/>
      <c r="D39" s="252"/>
      <c r="E39" s="252"/>
      <c r="F39" s="261"/>
    </row>
    <row r="40" spans="1:9" x14ac:dyDescent="0.25">
      <c r="A40" s="229"/>
      <c r="B40" s="229"/>
      <c r="C40" s="229"/>
      <c r="D40" s="252"/>
      <c r="E40" s="252"/>
      <c r="F40" s="261"/>
    </row>
    <row r="41" spans="1:9" x14ac:dyDescent="0.25">
      <c r="A41" s="229"/>
      <c r="B41" s="229"/>
      <c r="C41" s="229"/>
      <c r="D41" s="252"/>
      <c r="E41" s="252"/>
      <c r="F41" s="261"/>
    </row>
    <row r="42" spans="1:9" ht="42" x14ac:dyDescent="0.4">
      <c r="A42" s="229"/>
      <c r="B42" s="262" t="s">
        <v>161</v>
      </c>
      <c r="C42" s="262"/>
      <c r="D42" s="263"/>
      <c r="E42" s="264" t="s">
        <v>501</v>
      </c>
      <c r="F42" s="264"/>
    </row>
    <row r="43" spans="1:9" ht="21" x14ac:dyDescent="0.4">
      <c r="A43" s="229"/>
      <c r="B43" s="262"/>
      <c r="C43" s="262"/>
      <c r="D43" s="263"/>
      <c r="E43" s="264"/>
      <c r="F43" s="264"/>
    </row>
    <row r="44" spans="1:9" ht="105" x14ac:dyDescent="0.4">
      <c r="A44" s="236"/>
      <c r="B44" s="262" t="s">
        <v>681</v>
      </c>
      <c r="C44" s="262"/>
      <c r="D44" s="263"/>
      <c r="E44" s="641" t="s">
        <v>680</v>
      </c>
      <c r="F44" s="641"/>
      <c r="G44" s="641"/>
    </row>
    <row r="45" spans="1:9" ht="20.25" customHeight="1" x14ac:dyDescent="0.25">
      <c r="A45" s="656"/>
      <c r="B45" s="657"/>
      <c r="C45" s="657"/>
      <c r="D45" s="657"/>
      <c r="E45" s="657"/>
      <c r="F45" s="658"/>
    </row>
    <row r="46" spans="1:9" ht="21" x14ac:dyDescent="0.4">
      <c r="A46" s="236"/>
      <c r="B46" s="228"/>
      <c r="C46" s="228"/>
      <c r="D46" s="245"/>
      <c r="E46" s="231"/>
      <c r="F46" s="232"/>
    </row>
    <row r="47" spans="1:9" ht="15" x14ac:dyDescent="0.25">
      <c r="A47" s="265"/>
      <c r="B47" s="266"/>
      <c r="C47" s="266"/>
      <c r="D47" s="267"/>
    </row>
    <row r="48" spans="1:9" ht="15" x14ac:dyDescent="0.25">
      <c r="A48" s="265"/>
      <c r="B48" s="266"/>
      <c r="C48" s="266"/>
      <c r="D48" s="267"/>
    </row>
    <row r="49" spans="1:5" ht="15" x14ac:dyDescent="0.25">
      <c r="A49" s="265"/>
      <c r="B49" s="266"/>
      <c r="C49" s="266"/>
      <c r="D49" s="267"/>
    </row>
    <row r="50" spans="1:5" x14ac:dyDescent="0.25">
      <c r="A50" s="265"/>
    </row>
    <row r="51" spans="1:5" x14ac:dyDescent="0.25">
      <c r="A51" s="265"/>
      <c r="D51" s="267"/>
      <c r="E51" s="267"/>
    </row>
    <row r="52" spans="1:5" x14ac:dyDescent="0.25">
      <c r="A52" s="265"/>
      <c r="D52" s="268"/>
    </row>
    <row r="53" spans="1:5" x14ac:dyDescent="0.25">
      <c r="A53" s="265"/>
    </row>
    <row r="54" spans="1:5" x14ac:dyDescent="0.25">
      <c r="A54" s="265"/>
      <c r="E54" s="267"/>
    </row>
    <row r="58" spans="1:5" x14ac:dyDescent="0.25">
      <c r="D58" s="267"/>
    </row>
  </sheetData>
  <mergeCells count="14">
    <mergeCell ref="A14:F14"/>
    <mergeCell ref="A25:F25"/>
    <mergeCell ref="G38:H38"/>
    <mergeCell ref="A45:F45"/>
    <mergeCell ref="E1:F1"/>
    <mergeCell ref="E2:F2"/>
    <mergeCell ref="E3:F3"/>
    <mergeCell ref="A6:F6"/>
    <mergeCell ref="A11:A12"/>
    <mergeCell ref="B11:B12"/>
    <mergeCell ref="C11:C12"/>
    <mergeCell ref="D11:D12"/>
    <mergeCell ref="E11:F11"/>
    <mergeCell ref="E44:G44"/>
  </mergeCells>
  <pageMargins left="0.94488188976377963" right="0" top="0.39370078740157483" bottom="0.19685039370078741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N304"/>
  <sheetViews>
    <sheetView showZeros="0" view="pageBreakPreview" topLeftCell="A103" zoomScale="87" zoomScaleNormal="91" zoomScaleSheetLayoutView="87" workbookViewId="0">
      <selection activeCell="D35" sqref="D35"/>
    </sheetView>
  </sheetViews>
  <sheetFormatPr defaultRowHeight="13.2" x14ac:dyDescent="0.25"/>
  <cols>
    <col min="1" max="1" width="12" customWidth="1"/>
    <col min="2" max="2" width="11" customWidth="1"/>
    <col min="3" max="3" width="10.33203125" style="108" customWidth="1"/>
    <col min="4" max="4" width="55.44140625" style="109" customWidth="1"/>
    <col min="5" max="5" width="16.88671875" style="110" customWidth="1"/>
    <col min="6" max="6" width="16" style="111" customWidth="1"/>
    <col min="7" max="7" width="9.5546875" customWidth="1"/>
    <col min="8" max="8" width="12.44140625" customWidth="1"/>
    <col min="9" max="9" width="13.6640625" customWidth="1"/>
    <col min="10" max="10" width="16.109375" style="112" customWidth="1"/>
    <col min="11" max="11" width="13.88671875" style="112" customWidth="1"/>
    <col min="12" max="12" width="13.44140625" customWidth="1"/>
    <col min="13" max="13" width="8.6640625" customWidth="1"/>
    <col min="14" max="14" width="9.33203125" customWidth="1"/>
    <col min="15" max="15" width="13.44140625" customWidth="1"/>
    <col min="16" max="16" width="13.44140625" hidden="1" customWidth="1"/>
    <col min="17" max="17" width="0.109375" hidden="1" customWidth="1"/>
    <col min="18" max="18" width="16.5546875" style="111" customWidth="1"/>
    <col min="19" max="19" width="9.109375" customWidth="1"/>
    <col min="20" max="20" width="17.33203125" hidden="1" customWidth="1"/>
    <col min="21" max="21" width="16.5546875" hidden="1" customWidth="1"/>
    <col min="22" max="22" width="4.5546875" customWidth="1"/>
    <col min="23" max="23" width="14" customWidth="1"/>
    <col min="24" max="24" width="17.44140625" customWidth="1"/>
    <col min="25" max="25" width="8.88671875" customWidth="1"/>
    <col min="26" max="26" width="12.88671875" customWidth="1"/>
    <col min="27" max="27" width="1" customWidth="1"/>
    <col min="28" max="28" width="1.5546875" customWidth="1"/>
    <col min="29" max="29" width="9.109375" customWidth="1"/>
  </cols>
  <sheetData>
    <row r="3" spans="1:20" ht="21" customHeight="1" x14ac:dyDescent="0.25"/>
    <row r="4" spans="1:20" ht="56.25" customHeight="1" x14ac:dyDescent="0.25">
      <c r="D4" s="113"/>
      <c r="E4" s="114"/>
      <c r="F4" s="115"/>
      <c r="G4" s="6"/>
      <c r="H4" s="6"/>
      <c r="I4" s="6"/>
      <c r="J4" s="116"/>
      <c r="K4" s="116"/>
      <c r="L4" s="6"/>
      <c r="M4" s="6"/>
      <c r="R4" s="117"/>
    </row>
    <row r="5" spans="1:20" ht="19.5" customHeight="1" x14ac:dyDescent="0.4">
      <c r="A5" s="698" t="s">
        <v>6</v>
      </c>
      <c r="B5" s="699"/>
      <c r="D5" s="113"/>
      <c r="E5" s="114"/>
      <c r="F5" s="115"/>
      <c r="G5" s="6"/>
      <c r="H5" s="6"/>
      <c r="I5" s="6"/>
      <c r="J5" s="116"/>
      <c r="K5" s="116"/>
      <c r="L5" s="6"/>
      <c r="M5" s="6"/>
      <c r="R5" s="117"/>
    </row>
    <row r="6" spans="1:20" ht="18.75" customHeight="1" x14ac:dyDescent="0.3">
      <c r="A6" s="700" t="s">
        <v>5</v>
      </c>
      <c r="B6" s="701"/>
      <c r="D6" s="113"/>
      <c r="E6" s="114"/>
      <c r="F6" s="115"/>
      <c r="G6" s="6"/>
      <c r="H6" s="6"/>
      <c r="I6" s="6"/>
      <c r="J6" s="116"/>
      <c r="K6" s="116"/>
      <c r="L6" s="6"/>
      <c r="M6" s="6"/>
      <c r="R6" s="118" t="s">
        <v>169</v>
      </c>
    </row>
    <row r="7" spans="1:20" ht="10.199999999999999" customHeight="1" x14ac:dyDescent="0.25">
      <c r="D7" s="113"/>
      <c r="E7" s="114"/>
      <c r="F7" s="115"/>
      <c r="G7" s="6"/>
      <c r="H7" s="6"/>
      <c r="I7" s="6"/>
      <c r="J7" s="116"/>
      <c r="K7" s="116"/>
      <c r="L7" s="6"/>
      <c r="M7" s="6"/>
      <c r="R7" s="117"/>
    </row>
    <row r="8" spans="1:20" ht="23.25" customHeight="1" x14ac:dyDescent="0.25">
      <c r="A8" s="702" t="s">
        <v>170</v>
      </c>
      <c r="B8" s="704" t="s">
        <v>171</v>
      </c>
      <c r="C8" s="704" t="s">
        <v>172</v>
      </c>
      <c r="D8" s="697" t="s">
        <v>173</v>
      </c>
      <c r="E8" s="675" t="s">
        <v>0</v>
      </c>
      <c r="F8" s="676"/>
      <c r="G8" s="676"/>
      <c r="H8" s="676"/>
      <c r="I8" s="677"/>
      <c r="J8" s="675" t="s">
        <v>1</v>
      </c>
      <c r="K8" s="676"/>
      <c r="L8" s="676"/>
      <c r="M8" s="676"/>
      <c r="N8" s="676"/>
      <c r="O8" s="676"/>
      <c r="P8" s="676"/>
      <c r="Q8" s="678"/>
      <c r="R8" s="679" t="s">
        <v>174</v>
      </c>
    </row>
    <row r="9" spans="1:20" ht="19.5" customHeight="1" x14ac:dyDescent="0.25">
      <c r="A9" s="703"/>
      <c r="B9" s="705"/>
      <c r="C9" s="705"/>
      <c r="D9" s="693"/>
      <c r="E9" s="682" t="s">
        <v>4</v>
      </c>
      <c r="F9" s="685" t="s">
        <v>175</v>
      </c>
      <c r="G9" s="687" t="s">
        <v>176</v>
      </c>
      <c r="H9" s="688"/>
      <c r="I9" s="685" t="s">
        <v>177</v>
      </c>
      <c r="J9" s="690" t="s">
        <v>4</v>
      </c>
      <c r="K9" s="673" t="s">
        <v>178</v>
      </c>
      <c r="L9" s="685" t="s">
        <v>175</v>
      </c>
      <c r="M9" s="687" t="s">
        <v>176</v>
      </c>
      <c r="N9" s="688"/>
      <c r="O9" s="685" t="s">
        <v>177</v>
      </c>
      <c r="P9" s="695" t="s">
        <v>176</v>
      </c>
      <c r="Q9" s="696"/>
      <c r="R9" s="680"/>
    </row>
    <row r="10" spans="1:20" ht="12.75" customHeight="1" x14ac:dyDescent="0.25">
      <c r="A10" s="703"/>
      <c r="B10" s="705"/>
      <c r="C10" s="705"/>
      <c r="D10" s="693"/>
      <c r="E10" s="683"/>
      <c r="F10" s="686"/>
      <c r="G10" s="673" t="s">
        <v>179</v>
      </c>
      <c r="H10" s="673" t="s">
        <v>180</v>
      </c>
      <c r="I10" s="689"/>
      <c r="J10" s="691"/>
      <c r="K10" s="693"/>
      <c r="L10" s="686"/>
      <c r="M10" s="673" t="s">
        <v>181</v>
      </c>
      <c r="N10" s="673" t="s">
        <v>182</v>
      </c>
      <c r="O10" s="689"/>
      <c r="P10" s="673" t="s">
        <v>183</v>
      </c>
      <c r="Q10" s="119" t="s">
        <v>176</v>
      </c>
      <c r="R10" s="680"/>
    </row>
    <row r="11" spans="1:20" ht="96.75" customHeight="1" x14ac:dyDescent="0.25">
      <c r="A11" s="703"/>
      <c r="B11" s="706"/>
      <c r="C11" s="706"/>
      <c r="D11" s="694"/>
      <c r="E11" s="684"/>
      <c r="F11" s="686"/>
      <c r="G11" s="674"/>
      <c r="H11" s="674"/>
      <c r="I11" s="689"/>
      <c r="J11" s="692"/>
      <c r="K11" s="694"/>
      <c r="L11" s="686"/>
      <c r="M11" s="674"/>
      <c r="N11" s="674"/>
      <c r="O11" s="689"/>
      <c r="P11" s="674"/>
      <c r="Q11" s="120" t="s">
        <v>184</v>
      </c>
      <c r="R11" s="681"/>
    </row>
    <row r="12" spans="1:20" ht="15.75" customHeight="1" x14ac:dyDescent="0.25">
      <c r="A12" s="121">
        <v>1</v>
      </c>
      <c r="B12" s="121" t="s">
        <v>185</v>
      </c>
      <c r="C12" s="122">
        <v>3</v>
      </c>
      <c r="D12" s="122">
        <v>4</v>
      </c>
      <c r="E12" s="122">
        <v>5</v>
      </c>
      <c r="F12" s="120">
        <v>6</v>
      </c>
      <c r="G12" s="120">
        <v>7</v>
      </c>
      <c r="H12" s="120">
        <v>8</v>
      </c>
      <c r="I12" s="122">
        <v>9</v>
      </c>
      <c r="J12" s="120">
        <v>10</v>
      </c>
      <c r="K12" s="120">
        <v>11</v>
      </c>
      <c r="L12" s="120">
        <v>12</v>
      </c>
      <c r="M12" s="120">
        <v>13</v>
      </c>
      <c r="N12" s="120">
        <v>14</v>
      </c>
      <c r="O12" s="120">
        <v>15</v>
      </c>
      <c r="P12" s="120">
        <v>15</v>
      </c>
      <c r="Q12" s="120">
        <v>15</v>
      </c>
      <c r="R12" s="122">
        <v>16</v>
      </c>
    </row>
    <row r="13" spans="1:20" ht="33.75" customHeight="1" x14ac:dyDescent="0.3">
      <c r="A13" s="123" t="s">
        <v>186</v>
      </c>
      <c r="B13" s="123"/>
      <c r="C13" s="123"/>
      <c r="D13" s="124" t="s">
        <v>187</v>
      </c>
      <c r="E13" s="590">
        <f t="shared" ref="E13:R13" si="0">SUM(E14)</f>
        <v>3300000</v>
      </c>
      <c r="F13" s="591">
        <f t="shared" si="0"/>
        <v>3300000</v>
      </c>
      <c r="G13" s="591">
        <f t="shared" si="0"/>
        <v>0</v>
      </c>
      <c r="H13" s="591">
        <f t="shared" si="0"/>
        <v>0</v>
      </c>
      <c r="I13" s="591">
        <f t="shared" si="0"/>
        <v>0</v>
      </c>
      <c r="J13" s="591">
        <f t="shared" si="0"/>
        <v>5000000</v>
      </c>
      <c r="K13" s="591">
        <f t="shared" si="0"/>
        <v>5000000</v>
      </c>
      <c r="L13" s="591">
        <f t="shared" si="0"/>
        <v>0</v>
      </c>
      <c r="M13" s="591">
        <f t="shared" si="0"/>
        <v>0</v>
      </c>
      <c r="N13" s="591">
        <f t="shared" si="0"/>
        <v>0</v>
      </c>
      <c r="O13" s="591">
        <f t="shared" si="0"/>
        <v>5000000</v>
      </c>
      <c r="P13" s="591">
        <f t="shared" si="0"/>
        <v>0</v>
      </c>
      <c r="Q13" s="591">
        <f t="shared" si="0"/>
        <v>0</v>
      </c>
      <c r="R13" s="591">
        <f t="shared" si="0"/>
        <v>8300000</v>
      </c>
      <c r="T13" s="125"/>
    </row>
    <row r="14" spans="1:20" s="126" customFormat="1" ht="28.5" customHeight="1" x14ac:dyDescent="0.3">
      <c r="A14" s="123" t="s">
        <v>188</v>
      </c>
      <c r="B14" s="123"/>
      <c r="C14" s="123"/>
      <c r="D14" s="124" t="s">
        <v>187</v>
      </c>
      <c r="E14" s="590">
        <f t="shared" ref="E14:R14" si="1">SUM(E15:E30)</f>
        <v>3300000</v>
      </c>
      <c r="F14" s="590">
        <f t="shared" si="1"/>
        <v>3300000</v>
      </c>
      <c r="G14" s="590">
        <f t="shared" si="1"/>
        <v>0</v>
      </c>
      <c r="H14" s="590">
        <f t="shared" si="1"/>
        <v>0</v>
      </c>
      <c r="I14" s="590">
        <f t="shared" si="1"/>
        <v>0</v>
      </c>
      <c r="J14" s="590">
        <f t="shared" si="1"/>
        <v>5000000</v>
      </c>
      <c r="K14" s="590">
        <f t="shared" si="1"/>
        <v>5000000</v>
      </c>
      <c r="L14" s="590">
        <f t="shared" si="1"/>
        <v>0</v>
      </c>
      <c r="M14" s="590">
        <f t="shared" si="1"/>
        <v>0</v>
      </c>
      <c r="N14" s="590">
        <f t="shared" si="1"/>
        <v>0</v>
      </c>
      <c r="O14" s="590">
        <f t="shared" si="1"/>
        <v>5000000</v>
      </c>
      <c r="P14" s="590">
        <f t="shared" si="1"/>
        <v>0</v>
      </c>
      <c r="Q14" s="590">
        <f t="shared" si="1"/>
        <v>0</v>
      </c>
      <c r="R14" s="590">
        <f t="shared" si="1"/>
        <v>8300000</v>
      </c>
      <c r="T14" s="125">
        <f>SUM(E14,J14)</f>
        <v>8300000</v>
      </c>
    </row>
    <row r="15" spans="1:20" s="126" customFormat="1" ht="94.5" hidden="1" customHeight="1" x14ac:dyDescent="0.35">
      <c r="A15" s="127" t="s">
        <v>189</v>
      </c>
      <c r="B15" s="127" t="s">
        <v>190</v>
      </c>
      <c r="C15" s="127" t="s">
        <v>191</v>
      </c>
      <c r="D15" s="128" t="s">
        <v>192</v>
      </c>
      <c r="E15" s="129">
        <f t="shared" ref="E15:E30" si="2">SUM(F15,I15)</f>
        <v>0</v>
      </c>
      <c r="F15" s="130"/>
      <c r="G15" s="130"/>
      <c r="H15" s="130"/>
      <c r="I15" s="131"/>
      <c r="J15" s="132">
        <f>SUM(L15,O15)</f>
        <v>0</v>
      </c>
      <c r="K15" s="132"/>
      <c r="L15" s="133"/>
      <c r="M15" s="133"/>
      <c r="N15" s="133"/>
      <c r="O15" s="132"/>
      <c r="P15" s="130"/>
      <c r="Q15" s="130"/>
      <c r="R15" s="132">
        <f t="shared" ref="R15:R30" si="3">SUM(E15,J15)</f>
        <v>0</v>
      </c>
    </row>
    <row r="16" spans="1:20" s="126" customFormat="1" ht="54.75" hidden="1" customHeight="1" x14ac:dyDescent="0.35">
      <c r="A16" s="127" t="s">
        <v>193</v>
      </c>
      <c r="B16" s="127" t="s">
        <v>194</v>
      </c>
      <c r="C16" s="127" t="s">
        <v>191</v>
      </c>
      <c r="D16" s="134" t="s">
        <v>195</v>
      </c>
      <c r="E16" s="129">
        <f t="shared" si="2"/>
        <v>0</v>
      </c>
      <c r="F16" s="129"/>
      <c r="G16" s="130"/>
      <c r="H16" s="130"/>
      <c r="I16" s="130"/>
      <c r="J16" s="132">
        <f t="shared" ref="J16:J30" si="4">SUM(L16,O16)</f>
        <v>0</v>
      </c>
      <c r="K16" s="132"/>
      <c r="L16" s="133"/>
      <c r="M16" s="133"/>
      <c r="N16" s="133"/>
      <c r="O16" s="132"/>
      <c r="P16" s="130"/>
      <c r="Q16" s="130"/>
      <c r="R16" s="132">
        <f t="shared" si="3"/>
        <v>0</v>
      </c>
    </row>
    <row r="17" spans="1:20" s="126" customFormat="1" ht="24.75" hidden="1" customHeight="1" x14ac:dyDescent="0.35">
      <c r="A17" s="127" t="s">
        <v>196</v>
      </c>
      <c r="B17" s="127" t="s">
        <v>197</v>
      </c>
      <c r="C17" s="127" t="s">
        <v>198</v>
      </c>
      <c r="D17" s="134" t="s">
        <v>199</v>
      </c>
      <c r="E17" s="129">
        <f t="shared" si="2"/>
        <v>0</v>
      </c>
      <c r="F17" s="129"/>
      <c r="G17" s="130"/>
      <c r="H17" s="130"/>
      <c r="I17" s="130"/>
      <c r="J17" s="132">
        <f t="shared" si="4"/>
        <v>0</v>
      </c>
      <c r="K17" s="132"/>
      <c r="L17" s="133"/>
      <c r="M17" s="133"/>
      <c r="N17" s="133"/>
      <c r="O17" s="132"/>
      <c r="P17" s="130"/>
      <c r="Q17" s="130"/>
      <c r="R17" s="132">
        <f t="shared" si="3"/>
        <v>0</v>
      </c>
    </row>
    <row r="18" spans="1:20" s="126" customFormat="1" ht="24.75" hidden="1" customHeight="1" x14ac:dyDescent="0.35">
      <c r="A18" s="127" t="s">
        <v>200</v>
      </c>
      <c r="B18" s="127" t="s">
        <v>201</v>
      </c>
      <c r="C18" s="127" t="s">
        <v>194</v>
      </c>
      <c r="D18" s="134" t="s">
        <v>202</v>
      </c>
      <c r="E18" s="129">
        <f t="shared" si="2"/>
        <v>0</v>
      </c>
      <c r="F18" s="129"/>
      <c r="G18" s="130"/>
      <c r="H18" s="130"/>
      <c r="I18" s="130"/>
      <c r="J18" s="132">
        <f t="shared" si="4"/>
        <v>0</v>
      </c>
      <c r="K18" s="132"/>
      <c r="L18" s="133"/>
      <c r="M18" s="133"/>
      <c r="N18" s="133"/>
      <c r="O18" s="132"/>
      <c r="P18" s="130"/>
      <c r="Q18" s="130"/>
      <c r="R18" s="132">
        <f t="shared" si="3"/>
        <v>0</v>
      </c>
    </row>
    <row r="19" spans="1:20" s="126" customFormat="1" ht="36.75" hidden="1" customHeight="1" x14ac:dyDescent="0.35">
      <c r="A19" s="127" t="s">
        <v>203</v>
      </c>
      <c r="B19" s="127" t="s">
        <v>204</v>
      </c>
      <c r="C19" s="127" t="s">
        <v>205</v>
      </c>
      <c r="D19" s="134" t="s">
        <v>206</v>
      </c>
      <c r="E19" s="129">
        <f t="shared" si="2"/>
        <v>0</v>
      </c>
      <c r="F19" s="129"/>
      <c r="G19" s="130"/>
      <c r="H19" s="130"/>
      <c r="I19" s="130"/>
      <c r="J19" s="132">
        <f t="shared" si="4"/>
        <v>0</v>
      </c>
      <c r="K19" s="132"/>
      <c r="L19" s="133"/>
      <c r="M19" s="133"/>
      <c r="N19" s="133"/>
      <c r="O19" s="132"/>
      <c r="P19" s="130"/>
      <c r="Q19" s="130"/>
      <c r="R19" s="132">
        <f t="shared" si="3"/>
        <v>0</v>
      </c>
    </row>
    <row r="20" spans="1:20" s="126" customFormat="1" ht="26.25" hidden="1" customHeight="1" x14ac:dyDescent="0.35">
      <c r="A20" s="127" t="s">
        <v>207</v>
      </c>
      <c r="B20" s="127" t="s">
        <v>208</v>
      </c>
      <c r="C20" s="127" t="s">
        <v>209</v>
      </c>
      <c r="D20" s="134" t="s">
        <v>210</v>
      </c>
      <c r="E20" s="129">
        <f t="shared" si="2"/>
        <v>0</v>
      </c>
      <c r="F20" s="129"/>
      <c r="G20" s="130"/>
      <c r="H20" s="130"/>
      <c r="I20" s="130"/>
      <c r="J20" s="132">
        <f t="shared" si="4"/>
        <v>0</v>
      </c>
      <c r="K20" s="132"/>
      <c r="L20" s="133"/>
      <c r="M20" s="133"/>
      <c r="N20" s="133"/>
      <c r="O20" s="132"/>
      <c r="P20" s="130"/>
      <c r="Q20" s="130"/>
      <c r="R20" s="132">
        <f t="shared" si="3"/>
        <v>0</v>
      </c>
    </row>
    <row r="21" spans="1:20" s="135" customFormat="1" ht="36.75" hidden="1" customHeight="1" x14ac:dyDescent="0.35">
      <c r="A21" s="127" t="s">
        <v>211</v>
      </c>
      <c r="B21" s="127" t="s">
        <v>212</v>
      </c>
      <c r="C21" s="127" t="s">
        <v>213</v>
      </c>
      <c r="D21" s="134" t="s">
        <v>214</v>
      </c>
      <c r="E21" s="129">
        <f t="shared" si="2"/>
        <v>0</v>
      </c>
      <c r="F21" s="129"/>
      <c r="G21" s="129"/>
      <c r="H21" s="129"/>
      <c r="I21" s="129"/>
      <c r="J21" s="132">
        <f t="shared" si="4"/>
        <v>0</v>
      </c>
      <c r="K21" s="132"/>
      <c r="L21" s="132"/>
      <c r="M21" s="132"/>
      <c r="N21" s="132"/>
      <c r="O21" s="132"/>
      <c r="P21" s="129"/>
      <c r="Q21" s="129"/>
      <c r="R21" s="132">
        <f t="shared" si="3"/>
        <v>0</v>
      </c>
    </row>
    <row r="22" spans="1:20" s="135" customFormat="1" ht="38.25" hidden="1" customHeight="1" x14ac:dyDescent="0.35">
      <c r="A22" s="127" t="s">
        <v>215</v>
      </c>
      <c r="B22" s="127" t="s">
        <v>216</v>
      </c>
      <c r="C22" s="127" t="s">
        <v>217</v>
      </c>
      <c r="D22" s="134" t="s">
        <v>218</v>
      </c>
      <c r="E22" s="129">
        <f t="shared" si="2"/>
        <v>0</v>
      </c>
      <c r="F22" s="129"/>
      <c r="G22" s="129"/>
      <c r="H22" s="129"/>
      <c r="I22" s="129"/>
      <c r="J22" s="132">
        <f t="shared" si="4"/>
        <v>0</v>
      </c>
      <c r="K22" s="132"/>
      <c r="L22" s="129"/>
      <c r="M22" s="129"/>
      <c r="N22" s="129"/>
      <c r="O22" s="132"/>
      <c r="P22" s="129"/>
      <c r="Q22" s="129"/>
      <c r="R22" s="132">
        <f t="shared" si="3"/>
        <v>0</v>
      </c>
    </row>
    <row r="23" spans="1:20" s="139" customFormat="1" ht="38.25" hidden="1" customHeight="1" x14ac:dyDescent="0.35">
      <c r="A23" s="136" t="s">
        <v>219</v>
      </c>
      <c r="B23" s="136" t="s">
        <v>220</v>
      </c>
      <c r="C23" s="136" t="s">
        <v>221</v>
      </c>
      <c r="D23" s="137" t="s">
        <v>222</v>
      </c>
      <c r="E23" s="129">
        <f t="shared" si="2"/>
        <v>0</v>
      </c>
      <c r="F23" s="129"/>
      <c r="G23" s="138"/>
      <c r="H23" s="138"/>
      <c r="I23" s="138"/>
      <c r="J23" s="132">
        <f t="shared" si="4"/>
        <v>0</v>
      </c>
      <c r="K23" s="132"/>
      <c r="L23" s="138"/>
      <c r="M23" s="138"/>
      <c r="N23" s="138"/>
      <c r="O23" s="132"/>
      <c r="P23" s="138"/>
      <c r="Q23" s="138"/>
      <c r="R23" s="132">
        <f t="shared" si="3"/>
        <v>0</v>
      </c>
    </row>
    <row r="24" spans="1:20" ht="39" hidden="1" customHeight="1" x14ac:dyDescent="0.35">
      <c r="A24" s="140" t="s">
        <v>223</v>
      </c>
      <c r="B24" s="127" t="s">
        <v>224</v>
      </c>
      <c r="C24" s="141" t="s">
        <v>225</v>
      </c>
      <c r="D24" s="142" t="s">
        <v>226</v>
      </c>
      <c r="E24" s="129">
        <f t="shared" si="2"/>
        <v>0</v>
      </c>
      <c r="F24" s="129"/>
      <c r="G24" s="143"/>
      <c r="H24" s="143"/>
      <c r="I24" s="143"/>
      <c r="J24" s="132">
        <f t="shared" si="4"/>
        <v>0</v>
      </c>
      <c r="K24" s="132"/>
      <c r="L24" s="143"/>
      <c r="M24" s="143"/>
      <c r="N24" s="143"/>
      <c r="O24" s="132"/>
      <c r="P24" s="143"/>
      <c r="Q24" s="143"/>
      <c r="R24" s="132">
        <f t="shared" si="3"/>
        <v>0</v>
      </c>
    </row>
    <row r="25" spans="1:20" ht="30.75" hidden="1" customHeight="1" x14ac:dyDescent="0.35">
      <c r="A25" s="140" t="s">
        <v>227</v>
      </c>
      <c r="B25" s="127" t="s">
        <v>228</v>
      </c>
      <c r="C25" s="141" t="s">
        <v>229</v>
      </c>
      <c r="D25" s="142" t="s">
        <v>230</v>
      </c>
      <c r="E25" s="129">
        <f t="shared" si="2"/>
        <v>0</v>
      </c>
      <c r="F25" s="129"/>
      <c r="G25" s="143"/>
      <c r="H25" s="143"/>
      <c r="I25" s="143"/>
      <c r="J25" s="132">
        <f t="shared" si="4"/>
        <v>0</v>
      </c>
      <c r="K25" s="132"/>
      <c r="L25" s="143"/>
      <c r="M25" s="143"/>
      <c r="N25" s="143"/>
      <c r="O25" s="132"/>
      <c r="P25" s="143"/>
      <c r="Q25" s="143"/>
      <c r="R25" s="132">
        <f t="shared" si="3"/>
        <v>0</v>
      </c>
    </row>
    <row r="26" spans="1:20" ht="36" hidden="1" customHeight="1" x14ac:dyDescent="0.35">
      <c r="A26" s="140" t="s">
        <v>231</v>
      </c>
      <c r="B26" s="127" t="s">
        <v>232</v>
      </c>
      <c r="C26" s="141" t="s">
        <v>229</v>
      </c>
      <c r="D26" s="142" t="s">
        <v>233</v>
      </c>
      <c r="E26" s="129">
        <f t="shared" si="2"/>
        <v>0</v>
      </c>
      <c r="F26" s="129"/>
      <c r="G26" s="143"/>
      <c r="H26" s="143"/>
      <c r="I26" s="143"/>
      <c r="J26" s="132">
        <f t="shared" si="4"/>
        <v>0</v>
      </c>
      <c r="K26" s="132"/>
      <c r="L26" s="143"/>
      <c r="M26" s="143"/>
      <c r="N26" s="143"/>
      <c r="O26" s="132"/>
      <c r="P26" s="143"/>
      <c r="Q26" s="143"/>
      <c r="R26" s="132">
        <f t="shared" si="3"/>
        <v>0</v>
      </c>
    </row>
    <row r="27" spans="1:20" ht="26.25" hidden="1" customHeight="1" x14ac:dyDescent="0.35">
      <c r="A27" s="141" t="s">
        <v>234</v>
      </c>
      <c r="B27" s="127" t="s">
        <v>235</v>
      </c>
      <c r="C27" s="141" t="s">
        <v>229</v>
      </c>
      <c r="D27" s="142" t="s">
        <v>236</v>
      </c>
      <c r="E27" s="129">
        <f t="shared" si="2"/>
        <v>0</v>
      </c>
      <c r="F27" s="129"/>
      <c r="G27" s="143"/>
      <c r="H27" s="143"/>
      <c r="I27" s="143"/>
      <c r="J27" s="132">
        <f t="shared" si="4"/>
        <v>0</v>
      </c>
      <c r="K27" s="132"/>
      <c r="L27" s="143"/>
      <c r="M27" s="143"/>
      <c r="N27" s="143"/>
      <c r="O27" s="132"/>
      <c r="P27" s="143"/>
      <c r="Q27" s="143"/>
      <c r="R27" s="132">
        <f t="shared" si="3"/>
        <v>0</v>
      </c>
    </row>
    <row r="28" spans="1:20" ht="27.75" hidden="1" customHeight="1" x14ac:dyDescent="0.35">
      <c r="A28" s="127" t="s">
        <v>7</v>
      </c>
      <c r="B28" s="127" t="s">
        <v>10</v>
      </c>
      <c r="C28" s="127" t="s">
        <v>197</v>
      </c>
      <c r="D28" s="137" t="s">
        <v>3</v>
      </c>
      <c r="E28" s="129">
        <f t="shared" si="2"/>
        <v>0</v>
      </c>
      <c r="F28" s="129"/>
      <c r="G28" s="143"/>
      <c r="H28" s="143"/>
      <c r="I28" s="143"/>
      <c r="J28" s="132">
        <f t="shared" si="4"/>
        <v>0</v>
      </c>
      <c r="K28" s="132"/>
      <c r="L28" s="143"/>
      <c r="M28" s="143"/>
      <c r="N28" s="143"/>
      <c r="O28" s="132"/>
      <c r="P28" s="143"/>
      <c r="Q28" s="143"/>
      <c r="R28" s="132">
        <f t="shared" si="3"/>
        <v>0</v>
      </c>
    </row>
    <row r="29" spans="1:20" ht="27.75" customHeight="1" x14ac:dyDescent="0.35">
      <c r="A29" s="127" t="s">
        <v>7</v>
      </c>
      <c r="B29" s="127" t="s">
        <v>10</v>
      </c>
      <c r="C29" s="127" t="s">
        <v>197</v>
      </c>
      <c r="D29" s="137" t="s">
        <v>3</v>
      </c>
      <c r="E29" s="129">
        <v>600000</v>
      </c>
      <c r="F29" s="129">
        <v>600000</v>
      </c>
      <c r="G29" s="143"/>
      <c r="H29" s="143"/>
      <c r="I29" s="143"/>
      <c r="J29" s="132"/>
      <c r="K29" s="132"/>
      <c r="L29" s="143"/>
      <c r="M29" s="143"/>
      <c r="N29" s="143"/>
      <c r="O29" s="132"/>
      <c r="P29" s="143"/>
      <c r="Q29" s="143"/>
      <c r="R29" s="132">
        <v>600000</v>
      </c>
    </row>
    <row r="30" spans="1:20" ht="56.25" customHeight="1" x14ac:dyDescent="0.35">
      <c r="A30" s="127" t="s">
        <v>8</v>
      </c>
      <c r="B30" s="127" t="s">
        <v>9</v>
      </c>
      <c r="C30" s="127" t="s">
        <v>197</v>
      </c>
      <c r="D30" s="137" t="s">
        <v>11</v>
      </c>
      <c r="E30" s="129">
        <f t="shared" si="2"/>
        <v>2700000</v>
      </c>
      <c r="F30" s="129">
        <v>2700000</v>
      </c>
      <c r="G30" s="143"/>
      <c r="H30" s="143"/>
      <c r="I30" s="143"/>
      <c r="J30" s="132">
        <f t="shared" si="4"/>
        <v>5000000</v>
      </c>
      <c r="K30" s="132">
        <v>5000000</v>
      </c>
      <c r="L30" s="143"/>
      <c r="M30" s="143"/>
      <c r="N30" s="143"/>
      <c r="O30" s="132">
        <v>5000000</v>
      </c>
      <c r="P30" s="143"/>
      <c r="Q30" s="143"/>
      <c r="R30" s="132">
        <f t="shared" si="3"/>
        <v>7700000</v>
      </c>
    </row>
    <row r="31" spans="1:20" ht="39.75" customHeight="1" x14ac:dyDescent="0.3">
      <c r="A31" s="123" t="s">
        <v>237</v>
      </c>
      <c r="B31" s="123"/>
      <c r="C31" s="123"/>
      <c r="D31" s="144" t="s">
        <v>238</v>
      </c>
      <c r="E31" s="169">
        <f t="shared" ref="E31:R31" si="5">SUM(E32)</f>
        <v>5930000</v>
      </c>
      <c r="F31" s="169">
        <f t="shared" si="5"/>
        <v>5930000</v>
      </c>
      <c r="G31" s="169">
        <f t="shared" si="5"/>
        <v>0</v>
      </c>
      <c r="H31" s="169">
        <f t="shared" si="5"/>
        <v>0</v>
      </c>
      <c r="I31" s="169">
        <f t="shared" si="5"/>
        <v>0</v>
      </c>
      <c r="J31" s="169">
        <f t="shared" si="5"/>
        <v>7465000</v>
      </c>
      <c r="K31" s="169">
        <f t="shared" si="5"/>
        <v>7465000</v>
      </c>
      <c r="L31" s="169">
        <f t="shared" si="5"/>
        <v>0</v>
      </c>
      <c r="M31" s="169">
        <f t="shared" si="5"/>
        <v>0</v>
      </c>
      <c r="N31" s="169">
        <f t="shared" si="5"/>
        <v>0</v>
      </c>
      <c r="O31" s="169">
        <f t="shared" si="5"/>
        <v>7465000</v>
      </c>
      <c r="P31" s="169">
        <f t="shared" si="5"/>
        <v>0</v>
      </c>
      <c r="Q31" s="169">
        <f t="shared" si="5"/>
        <v>0</v>
      </c>
      <c r="R31" s="169">
        <f t="shared" si="5"/>
        <v>13395000</v>
      </c>
      <c r="T31" s="125"/>
    </row>
    <row r="32" spans="1:20" s="126" customFormat="1" ht="36.75" customHeight="1" x14ac:dyDescent="0.3">
      <c r="A32" s="123" t="s">
        <v>239</v>
      </c>
      <c r="B32" s="123"/>
      <c r="C32" s="123"/>
      <c r="D32" s="144" t="s">
        <v>238</v>
      </c>
      <c r="E32" s="169">
        <f>SUM(E33:E51)</f>
        <v>5930000</v>
      </c>
      <c r="F32" s="169">
        <f t="shared" ref="F32:Q32" si="6">SUM(F33:F51)</f>
        <v>5930000</v>
      </c>
      <c r="G32" s="169">
        <f t="shared" si="6"/>
        <v>0</v>
      </c>
      <c r="H32" s="169">
        <f t="shared" si="6"/>
        <v>0</v>
      </c>
      <c r="I32" s="169">
        <f t="shared" si="6"/>
        <v>0</v>
      </c>
      <c r="J32" s="169">
        <f t="shared" si="6"/>
        <v>7465000</v>
      </c>
      <c r="K32" s="169">
        <f t="shared" si="6"/>
        <v>7465000</v>
      </c>
      <c r="L32" s="169">
        <f t="shared" si="6"/>
        <v>0</v>
      </c>
      <c r="M32" s="169">
        <f t="shared" si="6"/>
        <v>0</v>
      </c>
      <c r="N32" s="169">
        <f t="shared" si="6"/>
        <v>0</v>
      </c>
      <c r="O32" s="169">
        <f t="shared" si="6"/>
        <v>7465000</v>
      </c>
      <c r="P32" s="169">
        <f t="shared" si="6"/>
        <v>0</v>
      </c>
      <c r="Q32" s="169">
        <f t="shared" si="6"/>
        <v>0</v>
      </c>
      <c r="R32" s="169">
        <f>SUM(R33:R51)</f>
        <v>13395000</v>
      </c>
      <c r="T32" s="379">
        <f>SUM(E32,J32)</f>
        <v>13395000</v>
      </c>
    </row>
    <row r="33" spans="1:36" s="126" customFormat="1" ht="56.25" hidden="1" customHeight="1" x14ac:dyDescent="0.35">
      <c r="A33" s="127" t="s">
        <v>240</v>
      </c>
      <c r="B33" s="127" t="s">
        <v>194</v>
      </c>
      <c r="C33" s="127" t="s">
        <v>191</v>
      </c>
      <c r="D33" s="134" t="s">
        <v>195</v>
      </c>
      <c r="E33" s="129">
        <f t="shared" ref="E33:E50" si="7">SUM(F33,I33)</f>
        <v>0</v>
      </c>
      <c r="F33" s="129"/>
      <c r="G33" s="129"/>
      <c r="H33" s="133"/>
      <c r="I33" s="133"/>
      <c r="J33" s="132">
        <f t="shared" ref="J33:J51" si="8">SUM(L33,O33)</f>
        <v>0</v>
      </c>
      <c r="K33" s="132"/>
      <c r="L33" s="133"/>
      <c r="M33" s="133"/>
      <c r="N33" s="133"/>
      <c r="O33" s="132"/>
      <c r="P33" s="132"/>
      <c r="Q33" s="132"/>
      <c r="R33" s="132">
        <f t="shared" ref="R33:R51" si="9">SUM(E33,J33)</f>
        <v>0</v>
      </c>
    </row>
    <row r="34" spans="1:36" s="126" customFormat="1" ht="56.25" customHeight="1" x14ac:dyDescent="0.35">
      <c r="A34" s="127" t="s">
        <v>14</v>
      </c>
      <c r="B34" s="127" t="s">
        <v>10</v>
      </c>
      <c r="C34" s="149" t="s">
        <v>197</v>
      </c>
      <c r="D34" s="610" t="s">
        <v>12</v>
      </c>
      <c r="E34" s="129"/>
      <c r="F34" s="129"/>
      <c r="G34" s="129"/>
      <c r="H34" s="133"/>
      <c r="I34" s="133"/>
      <c r="J34" s="132">
        <v>6800000</v>
      </c>
      <c r="K34" s="132">
        <v>6800000</v>
      </c>
      <c r="L34" s="133"/>
      <c r="M34" s="133"/>
      <c r="N34" s="133"/>
      <c r="O34" s="132">
        <v>6800000</v>
      </c>
      <c r="P34" s="132"/>
      <c r="Q34" s="132"/>
      <c r="R34" s="132">
        <v>6800000</v>
      </c>
    </row>
    <row r="35" spans="1:36" ht="26.25" customHeight="1" x14ac:dyDescent="0.35">
      <c r="A35" s="127" t="s">
        <v>241</v>
      </c>
      <c r="B35" s="127" t="s">
        <v>242</v>
      </c>
      <c r="C35" s="149" t="s">
        <v>243</v>
      </c>
      <c r="D35" s="128" t="s">
        <v>244</v>
      </c>
      <c r="E35" s="129">
        <f t="shared" si="7"/>
        <v>1100000</v>
      </c>
      <c r="F35" s="129">
        <v>1100000</v>
      </c>
      <c r="G35" s="129"/>
      <c r="H35" s="133"/>
      <c r="I35" s="133"/>
      <c r="J35" s="132">
        <f t="shared" si="8"/>
        <v>285000</v>
      </c>
      <c r="K35" s="132">
        <v>285000</v>
      </c>
      <c r="L35" s="133"/>
      <c r="M35" s="133"/>
      <c r="N35" s="133"/>
      <c r="O35" s="132">
        <v>285000</v>
      </c>
      <c r="P35" s="132"/>
      <c r="Q35" s="132"/>
      <c r="R35" s="132">
        <f t="shared" si="9"/>
        <v>1385000</v>
      </c>
    </row>
    <row r="36" spans="1:36" s="151" customFormat="1" ht="57.75" customHeight="1" x14ac:dyDescent="0.35">
      <c r="A36" s="127" t="s">
        <v>245</v>
      </c>
      <c r="B36" s="127" t="s">
        <v>246</v>
      </c>
      <c r="C36" s="149" t="s">
        <v>247</v>
      </c>
      <c r="D36" s="128" t="s">
        <v>248</v>
      </c>
      <c r="E36" s="129">
        <f t="shared" si="7"/>
        <v>4800000</v>
      </c>
      <c r="F36" s="129">
        <v>4800000</v>
      </c>
      <c r="G36" s="129"/>
      <c r="H36" s="129"/>
      <c r="I36" s="129"/>
      <c r="J36" s="132">
        <f t="shared" si="8"/>
        <v>380000</v>
      </c>
      <c r="K36" s="129">
        <v>380000</v>
      </c>
      <c r="L36" s="129"/>
      <c r="M36" s="129"/>
      <c r="N36" s="129"/>
      <c r="O36" s="129">
        <v>380000</v>
      </c>
      <c r="P36" s="129"/>
      <c r="Q36" s="129"/>
      <c r="R36" s="132">
        <f t="shared" si="9"/>
        <v>5180000</v>
      </c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</row>
    <row r="37" spans="1:36" s="150" customFormat="1" ht="56.25" hidden="1" customHeight="1" x14ac:dyDescent="0.35">
      <c r="A37" s="127" t="s">
        <v>249</v>
      </c>
      <c r="B37" s="127" t="s">
        <v>250</v>
      </c>
      <c r="C37" s="149" t="s">
        <v>247</v>
      </c>
      <c r="D37" s="128" t="s">
        <v>251</v>
      </c>
      <c r="E37" s="146">
        <f t="shared" si="7"/>
        <v>0</v>
      </c>
      <c r="F37" s="146"/>
      <c r="G37" s="146"/>
      <c r="H37" s="146"/>
      <c r="I37" s="146"/>
      <c r="J37" s="132">
        <f t="shared" si="8"/>
        <v>0</v>
      </c>
      <c r="K37" s="146"/>
      <c r="L37" s="146"/>
      <c r="M37" s="146"/>
      <c r="N37" s="146"/>
      <c r="O37" s="146"/>
      <c r="P37" s="146"/>
      <c r="Q37" s="146"/>
      <c r="R37" s="132">
        <f t="shared" si="9"/>
        <v>0</v>
      </c>
    </row>
    <row r="38" spans="1:36" s="153" customFormat="1" ht="56.25" hidden="1" customHeight="1" x14ac:dyDescent="0.35">
      <c r="A38" s="127" t="s">
        <v>252</v>
      </c>
      <c r="B38" s="127" t="s">
        <v>253</v>
      </c>
      <c r="C38" s="127" t="s">
        <v>254</v>
      </c>
      <c r="D38" s="152" t="s">
        <v>255</v>
      </c>
      <c r="E38" s="146">
        <f t="shared" si="7"/>
        <v>0</v>
      </c>
      <c r="F38" s="146"/>
      <c r="G38" s="146"/>
      <c r="H38" s="148"/>
      <c r="I38" s="148"/>
      <c r="J38" s="132">
        <f t="shared" si="8"/>
        <v>0</v>
      </c>
      <c r="K38" s="146"/>
      <c r="L38" s="148"/>
      <c r="M38" s="148"/>
      <c r="N38" s="148"/>
      <c r="O38" s="146"/>
      <c r="P38" s="148"/>
      <c r="Q38" s="148"/>
      <c r="R38" s="132">
        <f t="shared" si="9"/>
        <v>0</v>
      </c>
    </row>
    <row r="39" spans="1:36" ht="36.75" customHeight="1" x14ac:dyDescent="0.35">
      <c r="A39" s="127" t="s">
        <v>256</v>
      </c>
      <c r="B39" s="127" t="s">
        <v>257</v>
      </c>
      <c r="C39" s="127" t="s">
        <v>258</v>
      </c>
      <c r="D39" s="128" t="s">
        <v>259</v>
      </c>
      <c r="E39" s="129">
        <f t="shared" si="7"/>
        <v>30000</v>
      </c>
      <c r="F39" s="129">
        <v>30000</v>
      </c>
      <c r="G39" s="146"/>
      <c r="H39" s="148"/>
      <c r="I39" s="148"/>
      <c r="J39" s="132">
        <f t="shared" si="8"/>
        <v>0</v>
      </c>
      <c r="K39" s="146"/>
      <c r="L39" s="148"/>
      <c r="M39" s="148"/>
      <c r="N39" s="148"/>
      <c r="O39" s="146"/>
      <c r="P39" s="148"/>
      <c r="Q39" s="148"/>
      <c r="R39" s="132">
        <f t="shared" si="9"/>
        <v>30000</v>
      </c>
    </row>
    <row r="40" spans="1:36" ht="28.5" hidden="1" customHeight="1" x14ac:dyDescent="0.35">
      <c r="A40" s="127" t="s">
        <v>260</v>
      </c>
      <c r="B40" s="127" t="s">
        <v>261</v>
      </c>
      <c r="C40" s="127" t="s">
        <v>258</v>
      </c>
      <c r="D40" s="128" t="s">
        <v>262</v>
      </c>
      <c r="E40" s="146">
        <f t="shared" si="7"/>
        <v>0</v>
      </c>
      <c r="F40" s="146"/>
      <c r="G40" s="146"/>
      <c r="H40" s="148"/>
      <c r="I40" s="148"/>
      <c r="J40" s="132">
        <f t="shared" si="8"/>
        <v>0</v>
      </c>
      <c r="K40" s="148"/>
      <c r="L40" s="148"/>
      <c r="M40" s="148"/>
      <c r="N40" s="148"/>
      <c r="O40" s="148"/>
      <c r="P40" s="148"/>
      <c r="Q40" s="148"/>
      <c r="R40" s="132">
        <f t="shared" si="9"/>
        <v>0</v>
      </c>
    </row>
    <row r="41" spans="1:36" ht="39" hidden="1" customHeight="1" x14ac:dyDescent="0.35">
      <c r="A41" s="127" t="s">
        <v>263</v>
      </c>
      <c r="B41" s="127" t="s">
        <v>264</v>
      </c>
      <c r="C41" s="127" t="s">
        <v>258</v>
      </c>
      <c r="D41" s="152" t="s">
        <v>265</v>
      </c>
      <c r="E41" s="129">
        <f t="shared" si="7"/>
        <v>0</v>
      </c>
      <c r="F41" s="129"/>
      <c r="G41" s="129"/>
      <c r="H41" s="132"/>
      <c r="I41" s="132"/>
      <c r="J41" s="132">
        <f t="shared" si="8"/>
        <v>0</v>
      </c>
      <c r="K41" s="217"/>
      <c r="L41" s="132"/>
      <c r="M41" s="132"/>
      <c r="N41" s="132"/>
      <c r="O41" s="217"/>
      <c r="P41" s="132"/>
      <c r="Q41" s="132"/>
      <c r="R41" s="132">
        <f t="shared" si="9"/>
        <v>0</v>
      </c>
    </row>
    <row r="42" spans="1:36" ht="39" hidden="1" customHeight="1" x14ac:dyDescent="0.35">
      <c r="A42" s="127" t="s">
        <v>266</v>
      </c>
      <c r="B42" s="127" t="s">
        <v>267</v>
      </c>
      <c r="C42" s="127" t="s">
        <v>258</v>
      </c>
      <c r="D42" s="152" t="s">
        <v>268</v>
      </c>
      <c r="E42" s="129">
        <f t="shared" si="7"/>
        <v>0</v>
      </c>
      <c r="F42" s="129"/>
      <c r="G42" s="129"/>
      <c r="H42" s="132"/>
      <c r="I42" s="132"/>
      <c r="J42" s="132">
        <f t="shared" si="8"/>
        <v>0</v>
      </c>
      <c r="K42" s="217"/>
      <c r="L42" s="132"/>
      <c r="M42" s="132"/>
      <c r="N42" s="132"/>
      <c r="O42" s="217"/>
      <c r="P42" s="132"/>
      <c r="Q42" s="132"/>
      <c r="R42" s="132">
        <f t="shared" si="9"/>
        <v>0</v>
      </c>
    </row>
    <row r="43" spans="1:36" s="161" customFormat="1" ht="47.25" hidden="1" customHeight="1" x14ac:dyDescent="0.35">
      <c r="A43" s="155"/>
      <c r="B43" s="155"/>
      <c r="C43" s="156"/>
      <c r="D43" s="157" t="s">
        <v>269</v>
      </c>
      <c r="E43" s="371">
        <f t="shared" si="7"/>
        <v>0</v>
      </c>
      <c r="F43" s="371"/>
      <c r="G43" s="371"/>
      <c r="H43" s="216"/>
      <c r="I43" s="216"/>
      <c r="J43" s="132">
        <f t="shared" si="8"/>
        <v>0</v>
      </c>
      <c r="K43" s="372"/>
      <c r="L43" s="216"/>
      <c r="M43" s="216"/>
      <c r="N43" s="216"/>
      <c r="O43" s="372"/>
      <c r="P43" s="216"/>
      <c r="Q43" s="216"/>
      <c r="R43" s="132">
        <f t="shared" si="9"/>
        <v>0</v>
      </c>
    </row>
    <row r="44" spans="1:36" ht="38.25" hidden="1" customHeight="1" x14ac:dyDescent="0.35">
      <c r="A44" s="127" t="s">
        <v>270</v>
      </c>
      <c r="B44" s="127" t="s">
        <v>271</v>
      </c>
      <c r="C44" s="149" t="s">
        <v>258</v>
      </c>
      <c r="D44" s="128" t="s">
        <v>272</v>
      </c>
      <c r="E44" s="333">
        <f t="shared" si="7"/>
        <v>0</v>
      </c>
      <c r="F44" s="333"/>
      <c r="G44" s="333"/>
      <c r="H44" s="370"/>
      <c r="I44" s="370"/>
      <c r="J44" s="370">
        <f t="shared" si="8"/>
        <v>0</v>
      </c>
      <c r="K44" s="333"/>
      <c r="L44" s="370"/>
      <c r="M44" s="370"/>
      <c r="N44" s="370"/>
      <c r="O44" s="333"/>
      <c r="P44" s="370"/>
      <c r="Q44" s="370"/>
      <c r="R44" s="370">
        <f t="shared" si="9"/>
        <v>0</v>
      </c>
    </row>
    <row r="45" spans="1:36" s="161" customFormat="1" ht="44.25" hidden="1" customHeight="1" x14ac:dyDescent="0.35">
      <c r="A45" s="136" t="s">
        <v>273</v>
      </c>
      <c r="B45" s="136" t="s">
        <v>274</v>
      </c>
      <c r="C45" s="136" t="s">
        <v>258</v>
      </c>
      <c r="D45" s="162" t="s">
        <v>275</v>
      </c>
      <c r="E45" s="146">
        <f t="shared" si="7"/>
        <v>0</v>
      </c>
      <c r="F45" s="146"/>
      <c r="G45" s="146"/>
      <c r="H45" s="159"/>
      <c r="I45" s="159"/>
      <c r="J45" s="132">
        <f t="shared" si="8"/>
        <v>0</v>
      </c>
      <c r="K45" s="160"/>
      <c r="L45" s="159"/>
      <c r="M45" s="159"/>
      <c r="N45" s="159"/>
      <c r="O45" s="160"/>
      <c r="P45" s="159"/>
      <c r="Q45" s="159"/>
      <c r="R45" s="132">
        <f t="shared" si="9"/>
        <v>0</v>
      </c>
    </row>
    <row r="46" spans="1:36" s="161" customFormat="1" ht="44.25" hidden="1" customHeight="1" x14ac:dyDescent="0.35">
      <c r="A46" s="136" t="s">
        <v>276</v>
      </c>
      <c r="B46" s="136" t="s">
        <v>277</v>
      </c>
      <c r="C46" s="163" t="s">
        <v>258</v>
      </c>
      <c r="D46" s="164" t="s">
        <v>278</v>
      </c>
      <c r="E46" s="146">
        <f t="shared" si="7"/>
        <v>0</v>
      </c>
      <c r="F46" s="146"/>
      <c r="G46" s="146"/>
      <c r="H46" s="159"/>
      <c r="I46" s="159"/>
      <c r="J46" s="132">
        <f t="shared" si="8"/>
        <v>0</v>
      </c>
      <c r="K46" s="160"/>
      <c r="L46" s="159"/>
      <c r="M46" s="159"/>
      <c r="N46" s="159"/>
      <c r="O46" s="160"/>
      <c r="P46" s="159"/>
      <c r="Q46" s="159"/>
      <c r="R46" s="132">
        <f t="shared" si="9"/>
        <v>0</v>
      </c>
    </row>
    <row r="47" spans="1:36" s="161" customFormat="1" ht="132.75" hidden="1" customHeight="1" x14ac:dyDescent="0.35">
      <c r="A47" s="136" t="s">
        <v>629</v>
      </c>
      <c r="B47" s="136" t="s">
        <v>633</v>
      </c>
      <c r="C47" s="136" t="s">
        <v>258</v>
      </c>
      <c r="D47" s="164" t="s">
        <v>631</v>
      </c>
      <c r="E47" s="129">
        <f t="shared" si="7"/>
        <v>0</v>
      </c>
      <c r="F47" s="129"/>
      <c r="G47" s="129"/>
      <c r="H47" s="132"/>
      <c r="I47" s="132"/>
      <c r="J47" s="132">
        <f t="shared" si="8"/>
        <v>0</v>
      </c>
      <c r="K47" s="132"/>
      <c r="L47" s="132"/>
      <c r="M47" s="132"/>
      <c r="N47" s="132"/>
      <c r="O47" s="132"/>
      <c r="P47" s="132"/>
      <c r="Q47" s="132"/>
      <c r="R47" s="132">
        <f t="shared" si="9"/>
        <v>0</v>
      </c>
    </row>
    <row r="48" spans="1:36" s="161" customFormat="1" ht="133.5" hidden="1" customHeight="1" x14ac:dyDescent="0.35">
      <c r="A48" s="136" t="s">
        <v>630</v>
      </c>
      <c r="B48" s="136" t="s">
        <v>634</v>
      </c>
      <c r="C48" s="136" t="s">
        <v>258</v>
      </c>
      <c r="D48" s="164" t="s">
        <v>632</v>
      </c>
      <c r="E48" s="129">
        <f t="shared" si="7"/>
        <v>0</v>
      </c>
      <c r="F48" s="129"/>
      <c r="G48" s="129"/>
      <c r="H48" s="132"/>
      <c r="I48" s="132"/>
      <c r="J48" s="132">
        <f t="shared" si="8"/>
        <v>0</v>
      </c>
      <c r="K48" s="132"/>
      <c r="L48" s="132"/>
      <c r="M48" s="132"/>
      <c r="N48" s="132"/>
      <c r="O48" s="132"/>
      <c r="P48" s="132"/>
      <c r="Q48" s="132"/>
      <c r="R48" s="132">
        <f t="shared" si="9"/>
        <v>0</v>
      </c>
    </row>
    <row r="49" spans="1:20" s="161" customFormat="1" ht="37.5" hidden="1" customHeight="1" x14ac:dyDescent="0.35">
      <c r="A49" s="136" t="s">
        <v>279</v>
      </c>
      <c r="B49" s="136" t="s">
        <v>280</v>
      </c>
      <c r="C49" s="136" t="s">
        <v>281</v>
      </c>
      <c r="D49" s="164" t="s">
        <v>282</v>
      </c>
      <c r="E49" s="146">
        <f t="shared" si="7"/>
        <v>0</v>
      </c>
      <c r="F49" s="146"/>
      <c r="G49" s="146"/>
      <c r="H49" s="148"/>
      <c r="I49" s="148"/>
      <c r="J49" s="132">
        <f t="shared" si="8"/>
        <v>0</v>
      </c>
      <c r="K49" s="148"/>
      <c r="L49" s="148"/>
      <c r="M49" s="148"/>
      <c r="N49" s="148"/>
      <c r="O49" s="148"/>
      <c r="P49" s="148"/>
      <c r="Q49" s="148"/>
      <c r="R49" s="132">
        <f t="shared" si="9"/>
        <v>0</v>
      </c>
    </row>
    <row r="50" spans="1:20" ht="27" hidden="1" customHeight="1" x14ac:dyDescent="0.35">
      <c r="A50" s="127" t="s">
        <v>14</v>
      </c>
      <c r="B50" s="127" t="s">
        <v>10</v>
      </c>
      <c r="C50" s="127" t="s">
        <v>197</v>
      </c>
      <c r="D50" s="165" t="s">
        <v>12</v>
      </c>
      <c r="E50" s="146">
        <f t="shared" si="7"/>
        <v>0</v>
      </c>
      <c r="F50" s="146"/>
      <c r="G50" s="146"/>
      <c r="H50" s="148"/>
      <c r="I50" s="148"/>
      <c r="J50" s="132">
        <f t="shared" si="8"/>
        <v>0</v>
      </c>
      <c r="K50" s="148"/>
      <c r="L50" s="148"/>
      <c r="M50" s="148"/>
      <c r="N50" s="148"/>
      <c r="O50" s="148"/>
      <c r="P50" s="148"/>
      <c r="Q50" s="148"/>
      <c r="R50" s="132">
        <f t="shared" si="9"/>
        <v>0</v>
      </c>
    </row>
    <row r="51" spans="1:20" ht="16.5" hidden="1" customHeight="1" x14ac:dyDescent="0.35">
      <c r="A51" s="127" t="s">
        <v>14</v>
      </c>
      <c r="B51" s="166" t="s">
        <v>10</v>
      </c>
      <c r="C51" s="167" t="s">
        <v>197</v>
      </c>
      <c r="D51" s="168" t="s">
        <v>3</v>
      </c>
      <c r="E51" s="146"/>
      <c r="F51" s="146"/>
      <c r="G51" s="146"/>
      <c r="H51" s="148"/>
      <c r="I51" s="148"/>
      <c r="J51" s="132">
        <f t="shared" si="8"/>
        <v>0</v>
      </c>
      <c r="K51" s="148"/>
      <c r="L51" s="148"/>
      <c r="M51" s="148"/>
      <c r="N51" s="148"/>
      <c r="O51" s="148"/>
      <c r="P51" s="148"/>
      <c r="Q51" s="148"/>
      <c r="R51" s="132">
        <f t="shared" si="9"/>
        <v>0</v>
      </c>
    </row>
    <row r="52" spans="1:20" ht="39.75" customHeight="1" x14ac:dyDescent="0.3">
      <c r="A52" s="123" t="s">
        <v>283</v>
      </c>
      <c r="B52" s="123"/>
      <c r="C52" s="123"/>
      <c r="D52" s="144" t="s">
        <v>284</v>
      </c>
      <c r="E52" s="169">
        <f t="shared" ref="E52:R52" si="10">SUM(E53)</f>
        <v>1852800</v>
      </c>
      <c r="F52" s="170">
        <f t="shared" si="10"/>
        <v>1852800</v>
      </c>
      <c r="G52" s="170">
        <f t="shared" si="10"/>
        <v>0</v>
      </c>
      <c r="H52" s="170">
        <f t="shared" si="10"/>
        <v>0</v>
      </c>
      <c r="I52" s="170">
        <f t="shared" si="10"/>
        <v>0</v>
      </c>
      <c r="J52" s="170">
        <f t="shared" si="10"/>
        <v>0</v>
      </c>
      <c r="K52" s="170">
        <f t="shared" si="10"/>
        <v>0</v>
      </c>
      <c r="L52" s="170">
        <f t="shared" si="10"/>
        <v>0</v>
      </c>
      <c r="M52" s="170">
        <f t="shared" si="10"/>
        <v>0</v>
      </c>
      <c r="N52" s="170">
        <f t="shared" si="10"/>
        <v>0</v>
      </c>
      <c r="O52" s="170">
        <f t="shared" si="10"/>
        <v>0</v>
      </c>
      <c r="P52" s="170">
        <f t="shared" si="10"/>
        <v>0</v>
      </c>
      <c r="Q52" s="170" t="e">
        <f t="shared" si="10"/>
        <v>#REF!</v>
      </c>
      <c r="R52" s="170">
        <f t="shared" si="10"/>
        <v>1852800</v>
      </c>
      <c r="T52" s="125"/>
    </row>
    <row r="53" spans="1:20" s="126" customFormat="1" ht="37.5" customHeight="1" x14ac:dyDescent="0.3">
      <c r="A53" s="123" t="s">
        <v>285</v>
      </c>
      <c r="B53" s="123"/>
      <c r="C53" s="123"/>
      <c r="D53" s="144" t="s">
        <v>284</v>
      </c>
      <c r="E53" s="169">
        <f t="shared" ref="E53:Q53" si="11">SUM(E54:E77)</f>
        <v>1852800</v>
      </c>
      <c r="F53" s="169">
        <f t="shared" si="11"/>
        <v>1852800</v>
      </c>
      <c r="G53" s="169">
        <f t="shared" si="11"/>
        <v>0</v>
      </c>
      <c r="H53" s="169">
        <f t="shared" si="11"/>
        <v>0</v>
      </c>
      <c r="I53" s="169">
        <f t="shared" si="11"/>
        <v>0</v>
      </c>
      <c r="J53" s="169">
        <f t="shared" si="11"/>
        <v>0</v>
      </c>
      <c r="K53" s="169">
        <f t="shared" si="11"/>
        <v>0</v>
      </c>
      <c r="L53" s="169">
        <f t="shared" si="11"/>
        <v>0</v>
      </c>
      <c r="M53" s="169">
        <f t="shared" si="11"/>
        <v>0</v>
      </c>
      <c r="N53" s="169">
        <f t="shared" si="11"/>
        <v>0</v>
      </c>
      <c r="O53" s="169">
        <f t="shared" si="11"/>
        <v>0</v>
      </c>
      <c r="P53" s="169">
        <f t="shared" si="11"/>
        <v>0</v>
      </c>
      <c r="Q53" s="169" t="e">
        <f t="shared" si="11"/>
        <v>#REF!</v>
      </c>
      <c r="R53" s="169">
        <f>SUM(R54:R77)</f>
        <v>1852800</v>
      </c>
      <c r="T53" s="125">
        <f>SUM(E53,J53)</f>
        <v>1852800</v>
      </c>
    </row>
    <row r="54" spans="1:20" s="171" customFormat="1" ht="54" hidden="1" customHeight="1" x14ac:dyDescent="0.35">
      <c r="A54" s="127" t="s">
        <v>286</v>
      </c>
      <c r="B54" s="127" t="s">
        <v>194</v>
      </c>
      <c r="C54" s="127" t="s">
        <v>191</v>
      </c>
      <c r="D54" s="134" t="s">
        <v>195</v>
      </c>
      <c r="E54" s="129">
        <f t="shared" ref="E54:E77" si="12">SUM(F54,I54)</f>
        <v>0</v>
      </c>
      <c r="F54" s="129"/>
      <c r="G54" s="133"/>
      <c r="H54" s="133"/>
      <c r="I54" s="133"/>
      <c r="J54" s="132">
        <f t="shared" ref="J54:J77" si="13">SUM(L54,O54)</f>
        <v>0</v>
      </c>
      <c r="K54" s="132"/>
      <c r="L54" s="133"/>
      <c r="M54" s="133"/>
      <c r="N54" s="133"/>
      <c r="O54" s="132"/>
      <c r="P54" s="133"/>
      <c r="Q54" s="133"/>
      <c r="R54" s="132">
        <f t="shared" ref="R54:R77" si="14">SUM(E54,J54)</f>
        <v>0</v>
      </c>
    </row>
    <row r="55" spans="1:20" s="126" customFormat="1" ht="37.5" customHeight="1" x14ac:dyDescent="0.35">
      <c r="A55" s="127" t="s">
        <v>287</v>
      </c>
      <c r="B55" s="127" t="s">
        <v>288</v>
      </c>
      <c r="C55" s="127" t="s">
        <v>289</v>
      </c>
      <c r="D55" s="172" t="s">
        <v>290</v>
      </c>
      <c r="E55" s="129">
        <f t="shared" si="12"/>
        <v>572800</v>
      </c>
      <c r="F55" s="129">
        <v>572800</v>
      </c>
      <c r="G55" s="129"/>
      <c r="H55" s="129"/>
      <c r="I55" s="130"/>
      <c r="J55" s="132">
        <f t="shared" si="13"/>
        <v>0</v>
      </c>
      <c r="K55" s="132"/>
      <c r="L55" s="133"/>
      <c r="M55" s="133"/>
      <c r="N55" s="133"/>
      <c r="O55" s="132"/>
      <c r="P55" s="130"/>
      <c r="Q55" s="130"/>
      <c r="R55" s="132">
        <f t="shared" si="14"/>
        <v>572800</v>
      </c>
    </row>
    <row r="56" spans="1:20" s="126" customFormat="1" ht="54" hidden="1" customHeight="1" x14ac:dyDescent="0.35">
      <c r="A56" s="127" t="s">
        <v>291</v>
      </c>
      <c r="B56" s="127" t="s">
        <v>292</v>
      </c>
      <c r="C56" s="127" t="s">
        <v>293</v>
      </c>
      <c r="D56" s="134" t="s">
        <v>294</v>
      </c>
      <c r="E56" s="129">
        <f t="shared" si="12"/>
        <v>0</v>
      </c>
      <c r="F56" s="146"/>
      <c r="G56" s="173"/>
      <c r="H56" s="173"/>
      <c r="I56" s="173"/>
      <c r="J56" s="132">
        <f t="shared" si="13"/>
        <v>0</v>
      </c>
      <c r="K56" s="132"/>
      <c r="L56" s="133"/>
      <c r="M56" s="133"/>
      <c r="N56" s="133"/>
      <c r="O56" s="132"/>
      <c r="P56" s="130"/>
      <c r="Q56" s="130"/>
      <c r="R56" s="132">
        <f t="shared" si="14"/>
        <v>0</v>
      </c>
    </row>
    <row r="57" spans="1:20" s="177" customFormat="1" ht="30.75" hidden="1" customHeight="1" x14ac:dyDescent="0.35">
      <c r="A57" s="155"/>
      <c r="B57" s="155"/>
      <c r="C57" s="155"/>
      <c r="D57" s="174" t="s">
        <v>295</v>
      </c>
      <c r="E57" s="129">
        <f t="shared" si="12"/>
        <v>0</v>
      </c>
      <c r="F57" s="158"/>
      <c r="G57" s="158"/>
      <c r="H57" s="158"/>
      <c r="I57" s="175"/>
      <c r="J57" s="132">
        <f t="shared" si="13"/>
        <v>0</v>
      </c>
      <c r="K57" s="159"/>
      <c r="L57" s="176"/>
      <c r="M57" s="176"/>
      <c r="N57" s="176"/>
      <c r="O57" s="159"/>
      <c r="P57" s="175"/>
      <c r="Q57" s="175"/>
      <c r="R57" s="132">
        <f t="shared" si="14"/>
        <v>0</v>
      </c>
    </row>
    <row r="58" spans="1:20" s="178" customFormat="1" ht="36" hidden="1" customHeight="1" x14ac:dyDescent="0.35">
      <c r="A58" s="127" t="s">
        <v>296</v>
      </c>
      <c r="B58" s="127" t="s">
        <v>297</v>
      </c>
      <c r="C58" s="127" t="s">
        <v>298</v>
      </c>
      <c r="D58" s="134" t="s">
        <v>299</v>
      </c>
      <c r="E58" s="129">
        <f t="shared" si="12"/>
        <v>0</v>
      </c>
      <c r="F58" s="147"/>
      <c r="G58" s="147"/>
      <c r="H58" s="147"/>
      <c r="I58" s="147"/>
      <c r="J58" s="132">
        <f t="shared" si="13"/>
        <v>0</v>
      </c>
      <c r="K58" s="148"/>
      <c r="L58" s="147"/>
      <c r="M58" s="147"/>
      <c r="N58" s="147"/>
      <c r="O58" s="148"/>
      <c r="P58" s="147"/>
      <c r="Q58" s="147"/>
      <c r="R58" s="132">
        <f t="shared" si="14"/>
        <v>0</v>
      </c>
    </row>
    <row r="59" spans="1:20" s="178" customFormat="1" ht="35.25" hidden="1" customHeight="1" x14ac:dyDescent="0.35">
      <c r="A59" s="127" t="s">
        <v>300</v>
      </c>
      <c r="B59" s="127" t="s">
        <v>301</v>
      </c>
      <c r="C59" s="127" t="s">
        <v>298</v>
      </c>
      <c r="D59" s="134" t="s">
        <v>302</v>
      </c>
      <c r="E59" s="129">
        <f t="shared" si="12"/>
        <v>0</v>
      </c>
      <c r="F59" s="146"/>
      <c r="G59" s="147"/>
      <c r="H59" s="147"/>
      <c r="I59" s="147"/>
      <c r="J59" s="132">
        <f t="shared" si="13"/>
        <v>0</v>
      </c>
      <c r="K59" s="146"/>
      <c r="L59" s="147"/>
      <c r="M59" s="147"/>
      <c r="N59" s="147"/>
      <c r="O59" s="146"/>
      <c r="P59" s="147"/>
      <c r="Q59" s="147"/>
      <c r="R59" s="132">
        <f t="shared" si="14"/>
        <v>0</v>
      </c>
    </row>
    <row r="60" spans="1:20" s="179" customFormat="1" ht="42.75" hidden="1" customHeight="1" x14ac:dyDescent="0.35">
      <c r="A60" s="155"/>
      <c r="B60" s="155"/>
      <c r="C60" s="155"/>
      <c r="D60" s="174" t="s">
        <v>303</v>
      </c>
      <c r="E60" s="129">
        <f t="shared" si="12"/>
        <v>0</v>
      </c>
      <c r="F60" s="158"/>
      <c r="G60" s="176"/>
      <c r="H60" s="176"/>
      <c r="I60" s="176"/>
      <c r="J60" s="132">
        <f t="shared" si="13"/>
        <v>0</v>
      </c>
      <c r="K60" s="158"/>
      <c r="L60" s="176"/>
      <c r="M60" s="176"/>
      <c r="N60" s="176"/>
      <c r="O60" s="158"/>
      <c r="P60" s="176"/>
      <c r="Q60" s="176"/>
      <c r="R60" s="132">
        <f t="shared" si="14"/>
        <v>0</v>
      </c>
    </row>
    <row r="61" spans="1:20" s="178" customFormat="1" ht="39" hidden="1" customHeight="1" x14ac:dyDescent="0.35">
      <c r="A61" s="127" t="s">
        <v>304</v>
      </c>
      <c r="B61" s="127" t="s">
        <v>305</v>
      </c>
      <c r="C61" s="127" t="s">
        <v>298</v>
      </c>
      <c r="D61" s="172" t="s">
        <v>306</v>
      </c>
      <c r="E61" s="129">
        <f t="shared" si="12"/>
        <v>0</v>
      </c>
      <c r="F61" s="146"/>
      <c r="G61" s="146"/>
      <c r="H61" s="146"/>
      <c r="I61" s="173"/>
      <c r="J61" s="132">
        <f t="shared" si="13"/>
        <v>0</v>
      </c>
      <c r="K61" s="148"/>
      <c r="L61" s="147"/>
      <c r="M61" s="147"/>
      <c r="N61" s="147"/>
      <c r="O61" s="148"/>
      <c r="P61" s="173"/>
      <c r="Q61" s="173"/>
      <c r="R61" s="132">
        <f t="shared" si="14"/>
        <v>0</v>
      </c>
    </row>
    <row r="62" spans="1:20" s="171" customFormat="1" ht="36.75" hidden="1" customHeight="1" x14ac:dyDescent="0.35">
      <c r="A62" s="127" t="s">
        <v>307</v>
      </c>
      <c r="B62" s="127" t="s">
        <v>308</v>
      </c>
      <c r="C62" s="127" t="s">
        <v>298</v>
      </c>
      <c r="D62" s="172" t="s">
        <v>309</v>
      </c>
      <c r="E62" s="129">
        <f t="shared" si="12"/>
        <v>0</v>
      </c>
      <c r="F62" s="146"/>
      <c r="G62" s="146"/>
      <c r="H62" s="146"/>
      <c r="I62" s="173"/>
      <c r="J62" s="132">
        <f t="shared" si="13"/>
        <v>0</v>
      </c>
      <c r="K62" s="148"/>
      <c r="L62" s="147"/>
      <c r="M62" s="147"/>
      <c r="N62" s="147"/>
      <c r="O62" s="148"/>
      <c r="P62" s="173"/>
      <c r="Q62" s="173"/>
      <c r="R62" s="132">
        <f t="shared" si="14"/>
        <v>0</v>
      </c>
    </row>
    <row r="63" spans="1:20" s="171" customFormat="1" ht="35.25" hidden="1" customHeight="1" x14ac:dyDescent="0.35">
      <c r="A63" s="180" t="s">
        <v>310</v>
      </c>
      <c r="B63" s="180" t="s">
        <v>311</v>
      </c>
      <c r="C63" s="149" t="s">
        <v>312</v>
      </c>
      <c r="D63" s="128" t="s">
        <v>313</v>
      </c>
      <c r="E63" s="129">
        <f t="shared" si="12"/>
        <v>0</v>
      </c>
      <c r="F63" s="147"/>
      <c r="G63" s="147"/>
      <c r="H63" s="147"/>
      <c r="I63" s="147"/>
      <c r="J63" s="132">
        <f t="shared" si="13"/>
        <v>0</v>
      </c>
      <c r="K63" s="181"/>
      <c r="L63" s="182"/>
      <c r="M63" s="182"/>
      <c r="N63" s="182"/>
      <c r="O63" s="182"/>
      <c r="P63" s="182"/>
      <c r="Q63" s="182"/>
      <c r="R63" s="132">
        <f t="shared" si="14"/>
        <v>0</v>
      </c>
    </row>
    <row r="64" spans="1:20" s="171" customFormat="1" ht="38.25" hidden="1" customHeight="1" x14ac:dyDescent="0.35">
      <c r="A64" s="180" t="s">
        <v>314</v>
      </c>
      <c r="B64" s="166" t="s">
        <v>315</v>
      </c>
      <c r="C64" s="167" t="s">
        <v>253</v>
      </c>
      <c r="D64" s="128" t="s">
        <v>316</v>
      </c>
      <c r="E64" s="129">
        <f t="shared" si="12"/>
        <v>0</v>
      </c>
      <c r="F64" s="183"/>
      <c r="G64" s="183"/>
      <c r="H64" s="183"/>
      <c r="I64" s="183"/>
      <c r="J64" s="132">
        <f t="shared" si="13"/>
        <v>0</v>
      </c>
      <c r="K64" s="181"/>
      <c r="L64" s="182"/>
      <c r="M64" s="182"/>
      <c r="N64" s="182"/>
      <c r="O64" s="182"/>
      <c r="P64" s="182"/>
      <c r="Q64" s="182"/>
      <c r="R64" s="132">
        <f t="shared" si="14"/>
        <v>0</v>
      </c>
    </row>
    <row r="65" spans="1:124" s="171" customFormat="1" ht="53.25" customHeight="1" x14ac:dyDescent="0.35">
      <c r="A65" s="180" t="s">
        <v>317</v>
      </c>
      <c r="B65" s="180" t="s">
        <v>318</v>
      </c>
      <c r="C65" s="149" t="s">
        <v>253</v>
      </c>
      <c r="D65" s="128" t="s">
        <v>319</v>
      </c>
      <c r="E65" s="129">
        <f t="shared" si="12"/>
        <v>1000000</v>
      </c>
      <c r="F65" s="133">
        <v>1000000</v>
      </c>
      <c r="G65" s="147"/>
      <c r="H65" s="147"/>
      <c r="I65" s="147"/>
      <c r="J65" s="132">
        <f t="shared" si="13"/>
        <v>0</v>
      </c>
      <c r="K65" s="148"/>
      <c r="L65" s="147"/>
      <c r="M65" s="147"/>
      <c r="N65" s="147"/>
      <c r="O65" s="147"/>
      <c r="P65" s="147"/>
      <c r="Q65" s="147"/>
      <c r="R65" s="132">
        <f t="shared" si="14"/>
        <v>1000000</v>
      </c>
    </row>
    <row r="66" spans="1:124" s="171" customFormat="1" ht="35.25" hidden="1" customHeight="1" x14ac:dyDescent="0.35">
      <c r="A66" s="180" t="s">
        <v>320</v>
      </c>
      <c r="B66" s="180" t="s">
        <v>321</v>
      </c>
      <c r="C66" s="149" t="s">
        <v>253</v>
      </c>
      <c r="D66" s="184" t="s">
        <v>322</v>
      </c>
      <c r="E66" s="129">
        <f t="shared" si="12"/>
        <v>0</v>
      </c>
      <c r="F66" s="185"/>
      <c r="G66" s="182"/>
      <c r="H66" s="182"/>
      <c r="I66" s="182"/>
      <c r="J66" s="132">
        <f t="shared" si="13"/>
        <v>0</v>
      </c>
      <c r="K66" s="181"/>
      <c r="L66" s="182"/>
      <c r="M66" s="182"/>
      <c r="N66" s="182"/>
      <c r="O66" s="182"/>
      <c r="P66" s="182"/>
      <c r="Q66" s="182"/>
      <c r="R66" s="132">
        <f t="shared" si="14"/>
        <v>0</v>
      </c>
    </row>
    <row r="67" spans="1:124" s="171" customFormat="1" ht="62.25" hidden="1" customHeight="1" x14ac:dyDescent="0.35">
      <c r="A67" s="180" t="s">
        <v>323</v>
      </c>
      <c r="B67" s="180" t="s">
        <v>324</v>
      </c>
      <c r="C67" s="149" t="s">
        <v>325</v>
      </c>
      <c r="D67" s="128" t="s">
        <v>326</v>
      </c>
      <c r="E67" s="129">
        <f t="shared" si="12"/>
        <v>0</v>
      </c>
      <c r="F67" s="146"/>
      <c r="G67" s="147"/>
      <c r="H67" s="147"/>
      <c r="I67" s="147"/>
      <c r="J67" s="132">
        <f t="shared" si="13"/>
        <v>0</v>
      </c>
      <c r="K67" s="148"/>
      <c r="L67" s="173"/>
      <c r="M67" s="147"/>
      <c r="N67" s="147"/>
      <c r="O67" s="173"/>
      <c r="P67" s="186"/>
      <c r="Q67" s="183"/>
      <c r="R67" s="132">
        <f t="shared" si="14"/>
        <v>0</v>
      </c>
    </row>
    <row r="68" spans="1:124" s="171" customFormat="1" ht="35.25" hidden="1" customHeight="1" x14ac:dyDescent="0.35">
      <c r="A68" s="180" t="s">
        <v>327</v>
      </c>
      <c r="B68" s="180" t="s">
        <v>328</v>
      </c>
      <c r="C68" s="127" t="s">
        <v>242</v>
      </c>
      <c r="D68" s="128" t="s">
        <v>329</v>
      </c>
      <c r="E68" s="129">
        <f t="shared" si="12"/>
        <v>0</v>
      </c>
      <c r="F68" s="129"/>
      <c r="G68" s="146"/>
      <c r="H68" s="146"/>
      <c r="I68" s="146"/>
      <c r="J68" s="132">
        <f t="shared" si="13"/>
        <v>0</v>
      </c>
      <c r="K68" s="148"/>
      <c r="L68" s="146"/>
      <c r="M68" s="146"/>
      <c r="N68" s="146"/>
      <c r="O68" s="148"/>
      <c r="P68" s="146"/>
      <c r="Q68" s="146" t="e">
        <f>SUM(#REF!)</f>
        <v>#REF!</v>
      </c>
      <c r="R68" s="132">
        <f t="shared" si="14"/>
        <v>0</v>
      </c>
    </row>
    <row r="69" spans="1:124" s="171" customFormat="1" ht="35.25" hidden="1" customHeight="1" x14ac:dyDescent="0.35">
      <c r="A69" s="205" t="s">
        <v>330</v>
      </c>
      <c r="B69" s="205" t="s">
        <v>331</v>
      </c>
      <c r="C69" s="205" t="s">
        <v>205</v>
      </c>
      <c r="D69" s="208" t="s">
        <v>332</v>
      </c>
      <c r="E69" s="129">
        <f t="shared" si="12"/>
        <v>0</v>
      </c>
      <c r="F69" s="146"/>
      <c r="G69" s="146"/>
      <c r="H69" s="146"/>
      <c r="I69" s="146"/>
      <c r="J69" s="132">
        <f t="shared" si="13"/>
        <v>0</v>
      </c>
      <c r="K69" s="148"/>
      <c r="L69" s="146"/>
      <c r="M69" s="146"/>
      <c r="N69" s="146"/>
      <c r="O69" s="148"/>
      <c r="P69" s="146"/>
      <c r="Q69" s="146"/>
      <c r="R69" s="132">
        <f t="shared" si="14"/>
        <v>0</v>
      </c>
    </row>
    <row r="70" spans="1:124" s="171" customFormat="1" ht="75.75" hidden="1" customHeight="1" x14ac:dyDescent="0.35">
      <c r="A70" s="206" t="s">
        <v>333</v>
      </c>
      <c r="B70" s="291">
        <v>3124</v>
      </c>
      <c r="C70" s="380">
        <v>1040</v>
      </c>
      <c r="D70" s="381" t="s">
        <v>334</v>
      </c>
      <c r="E70" s="129">
        <f t="shared" si="12"/>
        <v>0</v>
      </c>
      <c r="F70" s="185"/>
      <c r="G70" s="182"/>
      <c r="H70" s="182"/>
      <c r="I70" s="182"/>
      <c r="J70" s="132">
        <f t="shared" si="13"/>
        <v>0</v>
      </c>
      <c r="K70" s="181"/>
      <c r="L70" s="182"/>
      <c r="M70" s="182"/>
      <c r="N70" s="182"/>
      <c r="O70" s="181"/>
      <c r="P70" s="182"/>
      <c r="Q70" s="182"/>
      <c r="R70" s="132">
        <f t="shared" si="14"/>
        <v>0</v>
      </c>
    </row>
    <row r="71" spans="1:124" s="188" customFormat="1" ht="38.25" hidden="1" customHeight="1" x14ac:dyDescent="0.35">
      <c r="A71" s="205" t="s">
        <v>335</v>
      </c>
      <c r="B71" s="205" t="s">
        <v>336</v>
      </c>
      <c r="C71" s="205" t="s">
        <v>205</v>
      </c>
      <c r="D71" s="208" t="s">
        <v>337</v>
      </c>
      <c r="E71" s="129">
        <f t="shared" si="12"/>
        <v>0</v>
      </c>
      <c r="F71" s="146"/>
      <c r="G71" s="146"/>
      <c r="H71" s="146"/>
      <c r="I71" s="146"/>
      <c r="J71" s="132">
        <f t="shared" si="13"/>
        <v>0</v>
      </c>
      <c r="K71" s="146"/>
      <c r="L71" s="146"/>
      <c r="M71" s="146"/>
      <c r="N71" s="146"/>
      <c r="O71" s="146"/>
      <c r="P71" s="146"/>
      <c r="Q71" s="146"/>
      <c r="R71" s="132">
        <f t="shared" si="14"/>
        <v>0</v>
      </c>
    </row>
    <row r="72" spans="1:124" s="171" customFormat="1" ht="108" hidden="1" customHeight="1" x14ac:dyDescent="0.35">
      <c r="A72" s="322" t="s">
        <v>338</v>
      </c>
      <c r="B72" s="322" t="s">
        <v>339</v>
      </c>
      <c r="C72" s="205" t="s">
        <v>242</v>
      </c>
      <c r="D72" s="324" t="s">
        <v>340</v>
      </c>
      <c r="E72" s="129">
        <f t="shared" si="12"/>
        <v>0</v>
      </c>
      <c r="F72" s="146"/>
      <c r="G72" s="189"/>
      <c r="H72" s="189"/>
      <c r="I72" s="189"/>
      <c r="J72" s="132">
        <f t="shared" si="13"/>
        <v>0</v>
      </c>
      <c r="K72" s="148"/>
      <c r="L72" s="189"/>
      <c r="M72" s="189"/>
      <c r="N72" s="189"/>
      <c r="O72" s="148"/>
      <c r="P72" s="189"/>
      <c r="Q72" s="189"/>
      <c r="R72" s="132">
        <f t="shared" si="14"/>
        <v>0</v>
      </c>
    </row>
    <row r="73" spans="1:124" s="171" customFormat="1" ht="55.5" hidden="1" customHeight="1" x14ac:dyDescent="0.35">
      <c r="A73" s="322" t="s">
        <v>341</v>
      </c>
      <c r="B73" s="322" t="s">
        <v>342</v>
      </c>
      <c r="C73" s="205" t="s">
        <v>312</v>
      </c>
      <c r="D73" s="324" t="s">
        <v>343</v>
      </c>
      <c r="E73" s="129">
        <f t="shared" si="12"/>
        <v>0</v>
      </c>
      <c r="F73" s="146"/>
      <c r="G73" s="189"/>
      <c r="H73" s="189"/>
      <c r="I73" s="189"/>
      <c r="J73" s="132">
        <f t="shared" si="13"/>
        <v>0</v>
      </c>
      <c r="K73" s="148"/>
      <c r="L73" s="189"/>
      <c r="M73" s="189"/>
      <c r="N73" s="189"/>
      <c r="O73" s="148"/>
      <c r="P73" s="189"/>
      <c r="Q73" s="189"/>
      <c r="R73" s="132">
        <f t="shared" si="14"/>
        <v>0</v>
      </c>
    </row>
    <row r="74" spans="1:124" s="171" customFormat="1" ht="36" customHeight="1" x14ac:dyDescent="0.35">
      <c r="A74" s="180" t="s">
        <v>344</v>
      </c>
      <c r="B74" s="180" t="s">
        <v>345</v>
      </c>
      <c r="C74" s="127" t="s">
        <v>346</v>
      </c>
      <c r="D74" s="172" t="s">
        <v>347</v>
      </c>
      <c r="E74" s="129">
        <f t="shared" si="12"/>
        <v>280000</v>
      </c>
      <c r="F74" s="129">
        <v>280000</v>
      </c>
      <c r="G74" s="133"/>
      <c r="H74" s="133"/>
      <c r="I74" s="133"/>
      <c r="J74" s="132">
        <f t="shared" si="13"/>
        <v>0</v>
      </c>
      <c r="K74" s="132"/>
      <c r="L74" s="133"/>
      <c r="M74" s="133"/>
      <c r="N74" s="133"/>
      <c r="O74" s="132"/>
      <c r="P74" s="133"/>
      <c r="Q74" s="133"/>
      <c r="R74" s="132">
        <f t="shared" si="14"/>
        <v>280000</v>
      </c>
    </row>
    <row r="75" spans="1:124" s="195" customFormat="1" ht="38.25" hidden="1" customHeight="1" x14ac:dyDescent="0.35">
      <c r="A75" s="190" t="s">
        <v>348</v>
      </c>
      <c r="B75" s="190" t="s">
        <v>349</v>
      </c>
      <c r="C75" s="191" t="s">
        <v>350</v>
      </c>
      <c r="D75" s="172" t="s">
        <v>351</v>
      </c>
      <c r="E75" s="129">
        <f t="shared" si="12"/>
        <v>0</v>
      </c>
      <c r="F75" s="185"/>
      <c r="G75" s="182"/>
      <c r="H75" s="182"/>
      <c r="I75" s="182"/>
      <c r="J75" s="132">
        <f t="shared" si="13"/>
        <v>0</v>
      </c>
      <c r="K75" s="181"/>
      <c r="L75" s="182"/>
      <c r="M75" s="182"/>
      <c r="N75" s="182"/>
      <c r="O75" s="181"/>
      <c r="P75" s="182"/>
      <c r="Q75" s="182"/>
      <c r="R75" s="132">
        <f t="shared" si="14"/>
        <v>0</v>
      </c>
      <c r="S75" s="126"/>
      <c r="T75" s="192"/>
      <c r="U75" s="193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92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</row>
    <row r="76" spans="1:124" s="126" customFormat="1" ht="27.75" hidden="1" customHeight="1" x14ac:dyDescent="0.35">
      <c r="A76" s="127" t="s">
        <v>352</v>
      </c>
      <c r="B76" s="127" t="s">
        <v>353</v>
      </c>
      <c r="C76" s="127" t="s">
        <v>229</v>
      </c>
      <c r="D76" s="137" t="s">
        <v>354</v>
      </c>
      <c r="E76" s="129">
        <f t="shared" si="12"/>
        <v>0</v>
      </c>
      <c r="F76" s="185"/>
      <c r="G76" s="182"/>
      <c r="H76" s="182"/>
      <c r="I76" s="182"/>
      <c r="J76" s="132">
        <f t="shared" si="13"/>
        <v>0</v>
      </c>
      <c r="K76" s="181"/>
      <c r="L76" s="182"/>
      <c r="M76" s="182"/>
      <c r="N76" s="182"/>
      <c r="O76" s="181"/>
      <c r="P76" s="182"/>
      <c r="Q76" s="182"/>
      <c r="R76" s="132">
        <f t="shared" si="14"/>
        <v>0</v>
      </c>
    </row>
    <row r="77" spans="1:124" s="126" customFormat="1" ht="27.75" hidden="1" customHeight="1" x14ac:dyDescent="0.35">
      <c r="A77" s="127" t="s">
        <v>13</v>
      </c>
      <c r="B77" s="127" t="s">
        <v>10</v>
      </c>
      <c r="C77" s="127" t="s">
        <v>197</v>
      </c>
      <c r="D77" s="137" t="s">
        <v>3</v>
      </c>
      <c r="E77" s="129">
        <f t="shared" si="12"/>
        <v>0</v>
      </c>
      <c r="F77" s="129"/>
      <c r="G77" s="133"/>
      <c r="H77" s="133"/>
      <c r="I77" s="133"/>
      <c r="J77" s="132">
        <f t="shared" si="13"/>
        <v>0</v>
      </c>
      <c r="K77" s="132"/>
      <c r="L77" s="133"/>
      <c r="M77" s="133"/>
      <c r="N77" s="133"/>
      <c r="O77" s="132"/>
      <c r="P77" s="133"/>
      <c r="Q77" s="133"/>
      <c r="R77" s="132">
        <f t="shared" si="14"/>
        <v>0</v>
      </c>
    </row>
    <row r="78" spans="1:124" s="126" customFormat="1" ht="56.25" hidden="1" customHeight="1" x14ac:dyDescent="0.3">
      <c r="A78" s="123" t="s">
        <v>355</v>
      </c>
      <c r="B78" s="123"/>
      <c r="C78" s="123"/>
      <c r="D78" s="196" t="s">
        <v>356</v>
      </c>
      <c r="E78" s="373">
        <f t="shared" ref="E78:R78" si="15">SUM(E79)</f>
        <v>0</v>
      </c>
      <c r="F78" s="399">
        <f t="shared" si="15"/>
        <v>0</v>
      </c>
      <c r="G78" s="399">
        <f t="shared" si="15"/>
        <v>0</v>
      </c>
      <c r="H78" s="399">
        <f t="shared" si="15"/>
        <v>0</v>
      </c>
      <c r="I78" s="399">
        <f t="shared" si="15"/>
        <v>0</v>
      </c>
      <c r="J78" s="399">
        <f t="shared" si="15"/>
        <v>0</v>
      </c>
      <c r="K78" s="399">
        <f t="shared" si="15"/>
        <v>0</v>
      </c>
      <c r="L78" s="399">
        <f t="shared" si="15"/>
        <v>0</v>
      </c>
      <c r="M78" s="399">
        <f t="shared" si="15"/>
        <v>0</v>
      </c>
      <c r="N78" s="399">
        <f t="shared" si="15"/>
        <v>0</v>
      </c>
      <c r="O78" s="399">
        <f t="shared" si="15"/>
        <v>0</v>
      </c>
      <c r="P78" s="399">
        <f t="shared" si="15"/>
        <v>0</v>
      </c>
      <c r="Q78" s="399">
        <f t="shared" si="15"/>
        <v>0</v>
      </c>
      <c r="R78" s="399">
        <f t="shared" si="15"/>
        <v>0</v>
      </c>
      <c r="T78" s="125"/>
    </row>
    <row r="79" spans="1:124" s="126" customFormat="1" ht="56.25" hidden="1" customHeight="1" x14ac:dyDescent="0.3">
      <c r="A79" s="123" t="s">
        <v>357</v>
      </c>
      <c r="B79" s="123"/>
      <c r="C79" s="123"/>
      <c r="D79" s="196" t="s">
        <v>356</v>
      </c>
      <c r="E79" s="373">
        <f t="shared" ref="E79:R79" si="16">SUM(E80:E93)</f>
        <v>0</v>
      </c>
      <c r="F79" s="373">
        <f t="shared" si="16"/>
        <v>0</v>
      </c>
      <c r="G79" s="373">
        <f t="shared" si="16"/>
        <v>0</v>
      </c>
      <c r="H79" s="373">
        <f t="shared" si="16"/>
        <v>0</v>
      </c>
      <c r="I79" s="373">
        <f t="shared" si="16"/>
        <v>0</v>
      </c>
      <c r="J79" s="373">
        <f t="shared" si="16"/>
        <v>0</v>
      </c>
      <c r="K79" s="373">
        <f t="shared" si="16"/>
        <v>0</v>
      </c>
      <c r="L79" s="373">
        <f t="shared" si="16"/>
        <v>0</v>
      </c>
      <c r="M79" s="373">
        <f t="shared" si="16"/>
        <v>0</v>
      </c>
      <c r="N79" s="373">
        <f t="shared" si="16"/>
        <v>0</v>
      </c>
      <c r="O79" s="373">
        <f t="shared" si="16"/>
        <v>0</v>
      </c>
      <c r="P79" s="373">
        <f t="shared" si="16"/>
        <v>0</v>
      </c>
      <c r="Q79" s="373">
        <f t="shared" si="16"/>
        <v>0</v>
      </c>
      <c r="R79" s="373">
        <f t="shared" si="16"/>
        <v>0</v>
      </c>
      <c r="T79" s="125">
        <f>SUM(E79,J79)</f>
        <v>0</v>
      </c>
    </row>
    <row r="80" spans="1:124" s="126" customFormat="1" ht="55.5" hidden="1" customHeight="1" x14ac:dyDescent="0.35">
      <c r="A80" s="127" t="s">
        <v>358</v>
      </c>
      <c r="B80" s="127" t="s">
        <v>194</v>
      </c>
      <c r="C80" s="127" t="s">
        <v>191</v>
      </c>
      <c r="D80" s="134" t="s">
        <v>195</v>
      </c>
      <c r="E80" s="129">
        <f t="shared" ref="E80:E93" si="17">SUM(F80,I80)</f>
        <v>0</v>
      </c>
      <c r="F80" s="129"/>
      <c r="G80" s="129"/>
      <c r="H80" s="133"/>
      <c r="I80" s="133"/>
      <c r="J80" s="132">
        <f t="shared" ref="J80:J93" si="18">SUM(L80,O80)</f>
        <v>0</v>
      </c>
      <c r="K80" s="133"/>
      <c r="L80" s="133"/>
      <c r="M80" s="133"/>
      <c r="N80" s="133"/>
      <c r="O80" s="133"/>
      <c r="P80" s="133"/>
      <c r="Q80" s="130"/>
      <c r="R80" s="132">
        <f>SUM(J80,E80)</f>
        <v>0</v>
      </c>
    </row>
    <row r="81" spans="1:22" s="135" customFormat="1" ht="38.25" hidden="1" customHeight="1" x14ac:dyDescent="0.35">
      <c r="A81" s="127" t="s">
        <v>359</v>
      </c>
      <c r="B81" s="127" t="s">
        <v>360</v>
      </c>
      <c r="C81" s="127" t="s">
        <v>254</v>
      </c>
      <c r="D81" s="152" t="s">
        <v>361</v>
      </c>
      <c r="E81" s="129">
        <f t="shared" si="17"/>
        <v>0</v>
      </c>
      <c r="F81" s="129"/>
      <c r="G81" s="129"/>
      <c r="H81" s="132"/>
      <c r="I81" s="132"/>
      <c r="J81" s="129">
        <f t="shared" si="18"/>
        <v>0</v>
      </c>
      <c r="K81" s="129"/>
      <c r="L81" s="129"/>
      <c r="M81" s="129"/>
      <c r="N81" s="129"/>
      <c r="O81" s="129"/>
      <c r="P81" s="129"/>
      <c r="Q81" s="129"/>
      <c r="R81" s="129">
        <f>SUM(J81,E81)</f>
        <v>0</v>
      </c>
    </row>
    <row r="82" spans="1:22" s="171" customFormat="1" ht="29.25" hidden="1" customHeight="1" x14ac:dyDescent="0.35">
      <c r="A82" s="127" t="s">
        <v>362</v>
      </c>
      <c r="B82" s="127" t="s">
        <v>363</v>
      </c>
      <c r="C82" s="127" t="s">
        <v>205</v>
      </c>
      <c r="D82" s="137" t="s">
        <v>364</v>
      </c>
      <c r="E82" s="129">
        <f t="shared" si="17"/>
        <v>0</v>
      </c>
      <c r="F82" s="129"/>
      <c r="G82" s="129"/>
      <c r="H82" s="132"/>
      <c r="I82" s="132"/>
      <c r="J82" s="132">
        <f t="shared" si="18"/>
        <v>0</v>
      </c>
      <c r="K82" s="132"/>
      <c r="L82" s="133"/>
      <c r="M82" s="133"/>
      <c r="N82" s="133"/>
      <c r="O82" s="132"/>
      <c r="P82" s="133"/>
      <c r="Q82" s="133"/>
      <c r="R82" s="129">
        <f>SUM(E82,J82)</f>
        <v>0</v>
      </c>
    </row>
    <row r="83" spans="1:22" s="126" customFormat="1" ht="91.5" hidden="1" customHeight="1" x14ac:dyDescent="0.35">
      <c r="A83" s="127" t="s">
        <v>365</v>
      </c>
      <c r="B83" s="127" t="s">
        <v>366</v>
      </c>
      <c r="C83" s="127" t="s">
        <v>205</v>
      </c>
      <c r="D83" s="134" t="s">
        <v>367</v>
      </c>
      <c r="E83" s="129">
        <f t="shared" si="17"/>
        <v>0</v>
      </c>
      <c r="F83" s="129"/>
      <c r="G83" s="129"/>
      <c r="H83" s="132"/>
      <c r="I83" s="132"/>
      <c r="J83" s="132">
        <f t="shared" si="18"/>
        <v>0</v>
      </c>
      <c r="K83" s="132"/>
      <c r="L83" s="133"/>
      <c r="M83" s="133"/>
      <c r="N83" s="133"/>
      <c r="O83" s="132"/>
      <c r="P83" s="133"/>
      <c r="Q83" s="133"/>
      <c r="R83" s="132">
        <f>SUM(E83,J83)</f>
        <v>0</v>
      </c>
    </row>
    <row r="84" spans="1:22" ht="27" hidden="1" customHeight="1" x14ac:dyDescent="0.35">
      <c r="A84" s="127" t="s">
        <v>368</v>
      </c>
      <c r="B84" s="127" t="s">
        <v>369</v>
      </c>
      <c r="C84" s="127" t="s">
        <v>370</v>
      </c>
      <c r="D84" s="152" t="s">
        <v>371</v>
      </c>
      <c r="E84" s="129">
        <f t="shared" si="17"/>
        <v>0</v>
      </c>
      <c r="F84" s="129"/>
      <c r="G84" s="129"/>
      <c r="H84" s="132"/>
      <c r="I84" s="132"/>
      <c r="J84" s="132">
        <f t="shared" si="18"/>
        <v>0</v>
      </c>
      <c r="K84" s="132"/>
      <c r="L84" s="132"/>
      <c r="M84" s="132"/>
      <c r="N84" s="132"/>
      <c r="O84" s="132"/>
      <c r="P84" s="132"/>
      <c r="Q84" s="132"/>
      <c r="R84" s="132">
        <f t="shared" ref="R84:R94" si="19">SUM(J84,E84)</f>
        <v>0</v>
      </c>
    </row>
    <row r="85" spans="1:22" ht="57.75" hidden="1" customHeight="1" x14ac:dyDescent="0.35">
      <c r="A85" s="127" t="s">
        <v>372</v>
      </c>
      <c r="B85" s="127" t="s">
        <v>373</v>
      </c>
      <c r="C85" s="127" t="s">
        <v>374</v>
      </c>
      <c r="D85" s="172" t="s">
        <v>375</v>
      </c>
      <c r="E85" s="129">
        <f t="shared" si="17"/>
        <v>0</v>
      </c>
      <c r="F85" s="129"/>
      <c r="G85" s="129"/>
      <c r="H85" s="132"/>
      <c r="I85" s="132"/>
      <c r="J85" s="132">
        <f t="shared" si="18"/>
        <v>0</v>
      </c>
      <c r="K85" s="132"/>
      <c r="L85" s="132"/>
      <c r="M85" s="132"/>
      <c r="N85" s="132"/>
      <c r="O85" s="132"/>
      <c r="P85" s="132"/>
      <c r="Q85" s="132"/>
      <c r="R85" s="132">
        <f t="shared" si="19"/>
        <v>0</v>
      </c>
    </row>
    <row r="86" spans="1:22" ht="37.5" hidden="1" customHeight="1" x14ac:dyDescent="0.35">
      <c r="A86" s="140" t="s">
        <v>376</v>
      </c>
      <c r="B86" s="140" t="s">
        <v>377</v>
      </c>
      <c r="C86" s="140" t="s">
        <v>378</v>
      </c>
      <c r="D86" s="197" t="s">
        <v>379</v>
      </c>
      <c r="E86" s="129">
        <f t="shared" si="17"/>
        <v>0</v>
      </c>
      <c r="F86" s="129"/>
      <c r="G86" s="132"/>
      <c r="H86" s="132"/>
      <c r="I86" s="132"/>
      <c r="J86" s="132">
        <f t="shared" si="18"/>
        <v>0</v>
      </c>
      <c r="K86" s="132"/>
      <c r="L86" s="132"/>
      <c r="M86" s="132"/>
      <c r="N86" s="132"/>
      <c r="O86" s="132"/>
      <c r="P86" s="132"/>
      <c r="Q86" s="132"/>
      <c r="R86" s="132">
        <f t="shared" si="19"/>
        <v>0</v>
      </c>
    </row>
    <row r="87" spans="1:22" ht="25.5" hidden="1" customHeight="1" x14ac:dyDescent="0.35">
      <c r="A87" s="140" t="s">
        <v>380</v>
      </c>
      <c r="B87" s="140" t="s">
        <v>381</v>
      </c>
      <c r="C87" s="140" t="s">
        <v>378</v>
      </c>
      <c r="D87" s="197" t="s">
        <v>382</v>
      </c>
      <c r="E87" s="129">
        <f t="shared" si="17"/>
        <v>0</v>
      </c>
      <c r="F87" s="129"/>
      <c r="G87" s="132"/>
      <c r="H87" s="132"/>
      <c r="I87" s="132"/>
      <c r="J87" s="132">
        <f t="shared" si="18"/>
        <v>0</v>
      </c>
      <c r="K87" s="132"/>
      <c r="L87" s="132"/>
      <c r="M87" s="132"/>
      <c r="N87" s="132"/>
      <c r="O87" s="132"/>
      <c r="P87" s="132"/>
      <c r="Q87" s="132"/>
      <c r="R87" s="132">
        <f t="shared" si="19"/>
        <v>0</v>
      </c>
    </row>
    <row r="88" spans="1:22" s="171" customFormat="1" ht="35.25" hidden="1" customHeight="1" x14ac:dyDescent="0.35">
      <c r="A88" s="140" t="s">
        <v>383</v>
      </c>
      <c r="B88" s="127" t="s">
        <v>384</v>
      </c>
      <c r="C88" s="198" t="s">
        <v>281</v>
      </c>
      <c r="D88" s="128" t="s">
        <v>385</v>
      </c>
      <c r="E88" s="129">
        <f t="shared" si="17"/>
        <v>0</v>
      </c>
      <c r="F88" s="129"/>
      <c r="G88" s="374"/>
      <c r="H88" s="374"/>
      <c r="I88" s="374"/>
      <c r="J88" s="132">
        <f t="shared" si="18"/>
        <v>0</v>
      </c>
      <c r="K88" s="132"/>
      <c r="L88" s="374"/>
      <c r="M88" s="374"/>
      <c r="N88" s="374"/>
      <c r="O88" s="132"/>
      <c r="P88" s="374"/>
      <c r="Q88" s="374"/>
      <c r="R88" s="132">
        <f t="shared" si="19"/>
        <v>0</v>
      </c>
    </row>
    <row r="89" spans="1:22" s="171" customFormat="1" ht="36.75" hidden="1" customHeight="1" x14ac:dyDescent="0.35">
      <c r="A89" s="127" t="s">
        <v>386</v>
      </c>
      <c r="B89" s="127" t="s">
        <v>387</v>
      </c>
      <c r="C89" s="149" t="s">
        <v>281</v>
      </c>
      <c r="D89" s="128" t="s">
        <v>388</v>
      </c>
      <c r="E89" s="129">
        <f t="shared" si="17"/>
        <v>0</v>
      </c>
      <c r="F89" s="129"/>
      <c r="G89" s="133"/>
      <c r="H89" s="133"/>
      <c r="I89" s="133"/>
      <c r="J89" s="132">
        <f t="shared" si="18"/>
        <v>0</v>
      </c>
      <c r="K89" s="132"/>
      <c r="L89" s="375"/>
      <c r="M89" s="375"/>
      <c r="N89" s="375"/>
      <c r="O89" s="132"/>
      <c r="P89" s="375"/>
      <c r="Q89" s="375"/>
      <c r="R89" s="132">
        <f t="shared" si="19"/>
        <v>0</v>
      </c>
    </row>
    <row r="90" spans="1:22" s="171" customFormat="1" ht="54.75" hidden="1" customHeight="1" x14ac:dyDescent="0.35">
      <c r="A90" s="127" t="s">
        <v>389</v>
      </c>
      <c r="B90" s="127" t="s">
        <v>390</v>
      </c>
      <c r="C90" s="127" t="s">
        <v>281</v>
      </c>
      <c r="D90" s="128" t="s">
        <v>391</v>
      </c>
      <c r="E90" s="129">
        <f t="shared" si="17"/>
        <v>0</v>
      </c>
      <c r="F90" s="129"/>
      <c r="G90" s="133"/>
      <c r="H90" s="133"/>
      <c r="I90" s="133"/>
      <c r="J90" s="132">
        <f t="shared" si="18"/>
        <v>0</v>
      </c>
      <c r="K90" s="132"/>
      <c r="L90" s="375"/>
      <c r="M90" s="375"/>
      <c r="N90" s="375"/>
      <c r="O90" s="132"/>
      <c r="P90" s="375"/>
      <c r="Q90" s="375"/>
      <c r="R90" s="132">
        <f t="shared" si="19"/>
        <v>0</v>
      </c>
    </row>
    <row r="91" spans="1:22" s="171" customFormat="1" ht="57.75" hidden="1" customHeight="1" x14ac:dyDescent="0.35">
      <c r="A91" s="127" t="s">
        <v>392</v>
      </c>
      <c r="B91" s="127" t="s">
        <v>393</v>
      </c>
      <c r="C91" s="127" t="s">
        <v>281</v>
      </c>
      <c r="D91" s="128" t="s">
        <v>394</v>
      </c>
      <c r="E91" s="129">
        <f t="shared" si="17"/>
        <v>0</v>
      </c>
      <c r="F91" s="129"/>
      <c r="G91" s="133"/>
      <c r="H91" s="133"/>
      <c r="I91" s="133"/>
      <c r="J91" s="132">
        <f t="shared" si="18"/>
        <v>0</v>
      </c>
      <c r="K91" s="132"/>
      <c r="L91" s="375"/>
      <c r="M91" s="375"/>
      <c r="N91" s="375"/>
      <c r="O91" s="132"/>
      <c r="P91" s="375"/>
      <c r="Q91" s="375"/>
      <c r="R91" s="132">
        <f t="shared" si="19"/>
        <v>0</v>
      </c>
    </row>
    <row r="92" spans="1:22" s="171" customFormat="1" ht="28.5" hidden="1" customHeight="1" x14ac:dyDescent="0.35">
      <c r="A92" s="127" t="s">
        <v>395</v>
      </c>
      <c r="B92" s="127" t="s">
        <v>396</v>
      </c>
      <c r="C92" s="149" t="s">
        <v>397</v>
      </c>
      <c r="D92" s="128" t="s">
        <v>398</v>
      </c>
      <c r="E92" s="146">
        <f t="shared" si="17"/>
        <v>0</v>
      </c>
      <c r="F92" s="146"/>
      <c r="G92" s="147"/>
      <c r="H92" s="147"/>
      <c r="I92" s="147"/>
      <c r="J92" s="148">
        <f t="shared" si="18"/>
        <v>0</v>
      </c>
      <c r="K92" s="148"/>
      <c r="L92" s="199"/>
      <c r="M92" s="199"/>
      <c r="N92" s="199"/>
      <c r="O92" s="148"/>
      <c r="P92" s="199"/>
      <c r="Q92" s="199"/>
      <c r="R92" s="148">
        <f t="shared" si="19"/>
        <v>0</v>
      </c>
    </row>
    <row r="93" spans="1:22" s="171" customFormat="1" ht="36.75" hidden="1" customHeight="1" x14ac:dyDescent="0.35">
      <c r="A93" s="127" t="s">
        <v>399</v>
      </c>
      <c r="B93" s="127" t="s">
        <v>400</v>
      </c>
      <c r="C93" s="149" t="s">
        <v>401</v>
      </c>
      <c r="D93" s="128" t="s">
        <v>402</v>
      </c>
      <c r="E93" s="146">
        <f t="shared" si="17"/>
        <v>0</v>
      </c>
      <c r="F93" s="146"/>
      <c r="G93" s="147"/>
      <c r="H93" s="147"/>
      <c r="I93" s="147"/>
      <c r="J93" s="148">
        <f t="shared" si="18"/>
        <v>0</v>
      </c>
      <c r="K93" s="148"/>
      <c r="L93" s="199"/>
      <c r="M93" s="199"/>
      <c r="N93" s="199"/>
      <c r="O93" s="148"/>
      <c r="P93" s="199"/>
      <c r="Q93" s="199"/>
      <c r="R93" s="148">
        <f t="shared" si="19"/>
        <v>0</v>
      </c>
    </row>
    <row r="94" spans="1:22" s="202" customFormat="1" ht="56.25" customHeight="1" x14ac:dyDescent="0.3">
      <c r="A94" s="123" t="s">
        <v>403</v>
      </c>
      <c r="B94" s="201"/>
      <c r="C94" s="201"/>
      <c r="D94" s="196" t="s">
        <v>404</v>
      </c>
      <c r="E94" s="169">
        <f t="shared" ref="E94:Q94" si="20">SUM(E95)</f>
        <v>1202013</v>
      </c>
      <c r="F94" s="169">
        <f t="shared" si="20"/>
        <v>503205</v>
      </c>
      <c r="G94" s="169">
        <f t="shared" si="20"/>
        <v>0</v>
      </c>
      <c r="H94" s="169">
        <f t="shared" si="20"/>
        <v>0</v>
      </c>
      <c r="I94" s="169">
        <f t="shared" si="20"/>
        <v>698808</v>
      </c>
      <c r="J94" s="471">
        <f t="shared" si="20"/>
        <v>1100190</v>
      </c>
      <c r="K94" s="471">
        <f t="shared" si="20"/>
        <v>1100190</v>
      </c>
      <c r="L94" s="471">
        <f t="shared" si="20"/>
        <v>0</v>
      </c>
      <c r="M94" s="471">
        <f t="shared" si="20"/>
        <v>0</v>
      </c>
      <c r="N94" s="471">
        <f t="shared" si="20"/>
        <v>0</v>
      </c>
      <c r="O94" s="471">
        <f t="shared" si="20"/>
        <v>1100190</v>
      </c>
      <c r="P94" s="471">
        <f t="shared" si="20"/>
        <v>0</v>
      </c>
      <c r="Q94" s="471">
        <f t="shared" si="20"/>
        <v>0</v>
      </c>
      <c r="R94" s="471">
        <f t="shared" si="19"/>
        <v>2302203</v>
      </c>
    </row>
    <row r="95" spans="1:22" s="202" customFormat="1" ht="56.25" customHeight="1" x14ac:dyDescent="0.3">
      <c r="A95" s="123" t="s">
        <v>405</v>
      </c>
      <c r="B95" s="201"/>
      <c r="C95" s="201"/>
      <c r="D95" s="196" t="s">
        <v>404</v>
      </c>
      <c r="E95" s="169">
        <f t="shared" ref="E95:Q95" si="21">SUM(E96:E120)</f>
        <v>1202013</v>
      </c>
      <c r="F95" s="169">
        <f t="shared" si="21"/>
        <v>503205</v>
      </c>
      <c r="G95" s="169">
        <f t="shared" si="21"/>
        <v>0</v>
      </c>
      <c r="H95" s="169">
        <f t="shared" si="21"/>
        <v>0</v>
      </c>
      <c r="I95" s="169">
        <f t="shared" si="21"/>
        <v>698808</v>
      </c>
      <c r="J95" s="169">
        <f t="shared" si="21"/>
        <v>1100190</v>
      </c>
      <c r="K95" s="169">
        <f t="shared" si="21"/>
        <v>1100190</v>
      </c>
      <c r="L95" s="169">
        <f t="shared" si="21"/>
        <v>0</v>
      </c>
      <c r="M95" s="169">
        <f t="shared" si="21"/>
        <v>0</v>
      </c>
      <c r="N95" s="169">
        <f t="shared" si="21"/>
        <v>0</v>
      </c>
      <c r="O95" s="169">
        <f t="shared" si="21"/>
        <v>1100190</v>
      </c>
      <c r="P95" s="169">
        <f t="shared" si="21"/>
        <v>0</v>
      </c>
      <c r="Q95" s="169">
        <f t="shared" si="21"/>
        <v>0</v>
      </c>
      <c r="R95" s="169">
        <f>SUM(R96:R120)</f>
        <v>2302203</v>
      </c>
      <c r="S95" s="398">
        <f>SUM(S98:S120)</f>
        <v>0</v>
      </c>
      <c r="T95" s="125">
        <f>SUM(E94,J94)</f>
        <v>2302203</v>
      </c>
      <c r="U95" s="398">
        <f>SUM(U98:U120)</f>
        <v>0</v>
      </c>
      <c r="V95" s="398">
        <f>SUM(V98:V120)</f>
        <v>0</v>
      </c>
    </row>
    <row r="96" spans="1:22" s="135" customFormat="1" ht="94.5" hidden="1" customHeight="1" x14ac:dyDescent="0.35">
      <c r="A96" s="205" t="s">
        <v>636</v>
      </c>
      <c r="B96" s="205" t="s">
        <v>190</v>
      </c>
      <c r="C96" s="205" t="s">
        <v>191</v>
      </c>
      <c r="D96" s="207" t="s">
        <v>192</v>
      </c>
      <c r="E96" s="146">
        <f t="shared" ref="E96" si="22">SUM(F96,I96)</f>
        <v>0</v>
      </c>
      <c r="F96" s="173"/>
      <c r="G96" s="173"/>
      <c r="H96" s="173"/>
      <c r="I96" s="392"/>
      <c r="J96" s="148">
        <f>SUM(L96,O96)</f>
        <v>0</v>
      </c>
      <c r="K96" s="148"/>
      <c r="L96" s="147"/>
      <c r="M96" s="147"/>
      <c r="N96" s="147"/>
      <c r="O96" s="148"/>
      <c r="P96" s="173"/>
      <c r="Q96" s="173"/>
      <c r="R96" s="148">
        <f t="shared" ref="R96" si="23">SUM(E96,J96)</f>
        <v>0</v>
      </c>
    </row>
    <row r="97" spans="1:36" s="204" customFormat="1" ht="57" hidden="1" customHeight="1" x14ac:dyDescent="0.35">
      <c r="A97" s="205" t="s">
        <v>406</v>
      </c>
      <c r="B97" s="205" t="s">
        <v>194</v>
      </c>
      <c r="C97" s="205" t="s">
        <v>191</v>
      </c>
      <c r="D97" s="290" t="s">
        <v>407</v>
      </c>
      <c r="E97" s="146">
        <f t="shared" ref="E97:E120" si="24">SUM(F97,I97)</f>
        <v>0</v>
      </c>
      <c r="F97" s="148"/>
      <c r="G97" s="148"/>
      <c r="H97" s="148"/>
      <c r="I97" s="148"/>
      <c r="J97" s="146">
        <f t="shared" ref="J97:J117" si="25">SUM(L97,O97)</f>
        <v>0</v>
      </c>
      <c r="K97" s="148"/>
      <c r="L97" s="148"/>
      <c r="M97" s="148"/>
      <c r="N97" s="148"/>
      <c r="O97" s="148">
        <f>SUM(K97)</f>
        <v>0</v>
      </c>
      <c r="P97" s="148"/>
      <c r="Q97" s="148"/>
      <c r="R97" s="146">
        <f>SUM(J97,E97)</f>
        <v>0</v>
      </c>
    </row>
    <row r="98" spans="1:36" s="204" customFormat="1" ht="71.25" hidden="1" customHeight="1" x14ac:dyDescent="0.35">
      <c r="A98" s="206" t="s">
        <v>408</v>
      </c>
      <c r="B98" s="291">
        <v>3124</v>
      </c>
      <c r="C98" s="380">
        <v>1040</v>
      </c>
      <c r="D98" s="381" t="s">
        <v>334</v>
      </c>
      <c r="E98" s="146">
        <f t="shared" si="24"/>
        <v>0</v>
      </c>
      <c r="F98" s="148"/>
      <c r="G98" s="148"/>
      <c r="H98" s="148"/>
      <c r="I98" s="148"/>
      <c r="J98" s="148">
        <f t="shared" si="25"/>
        <v>0</v>
      </c>
      <c r="K98" s="148"/>
      <c r="L98" s="148"/>
      <c r="M98" s="148"/>
      <c r="N98" s="148"/>
      <c r="O98" s="148">
        <f t="shared" ref="O98:O120" si="26">SUM(K98)</f>
        <v>0</v>
      </c>
      <c r="P98" s="148"/>
      <c r="Q98" s="148"/>
      <c r="R98" s="146">
        <f>SUM(J98,E98)</f>
        <v>0</v>
      </c>
    </row>
    <row r="99" spans="1:36" s="151" customFormat="1" ht="57.75" hidden="1" customHeight="1" x14ac:dyDescent="0.35">
      <c r="A99" s="127" t="s">
        <v>409</v>
      </c>
      <c r="B99" s="127" t="s">
        <v>246</v>
      </c>
      <c r="C99" s="149" t="s">
        <v>247</v>
      </c>
      <c r="D99" s="128" t="s">
        <v>248</v>
      </c>
      <c r="E99" s="129">
        <f t="shared" si="24"/>
        <v>0</v>
      </c>
      <c r="F99" s="129"/>
      <c r="G99" s="129"/>
      <c r="H99" s="132"/>
      <c r="I99" s="132"/>
      <c r="J99" s="132">
        <f t="shared" si="25"/>
        <v>0</v>
      </c>
      <c r="K99" s="129"/>
      <c r="L99" s="129"/>
      <c r="M99" s="129"/>
      <c r="N99" s="129"/>
      <c r="O99" s="132">
        <f t="shared" si="26"/>
        <v>0</v>
      </c>
      <c r="P99" s="132"/>
      <c r="Q99" s="132"/>
      <c r="R99" s="129">
        <f>SUM(J99,E99)</f>
        <v>0</v>
      </c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</row>
    <row r="100" spans="1:36" s="151" customFormat="1" ht="39" customHeight="1" x14ac:dyDescent="0.35">
      <c r="A100" s="127" t="s">
        <v>410</v>
      </c>
      <c r="B100" s="127" t="s">
        <v>288</v>
      </c>
      <c r="C100" s="127" t="s">
        <v>289</v>
      </c>
      <c r="D100" s="172" t="s">
        <v>290</v>
      </c>
      <c r="E100" s="129">
        <f t="shared" si="24"/>
        <v>0</v>
      </c>
      <c r="F100" s="129"/>
      <c r="G100" s="129"/>
      <c r="H100" s="132"/>
      <c r="I100" s="132"/>
      <c r="J100" s="132">
        <f t="shared" si="25"/>
        <v>85000</v>
      </c>
      <c r="K100" s="129">
        <v>85000</v>
      </c>
      <c r="L100" s="129"/>
      <c r="M100" s="129"/>
      <c r="N100" s="129"/>
      <c r="O100" s="132">
        <f t="shared" si="26"/>
        <v>85000</v>
      </c>
      <c r="P100" s="132"/>
      <c r="Q100" s="132"/>
      <c r="R100" s="129">
        <f>SUM(J100,E100)</f>
        <v>85000</v>
      </c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</row>
    <row r="101" spans="1:36" s="151" customFormat="1" ht="57" hidden="1" customHeight="1" x14ac:dyDescent="0.35">
      <c r="A101" s="205" t="s">
        <v>411</v>
      </c>
      <c r="B101" s="205" t="s">
        <v>292</v>
      </c>
      <c r="C101" s="205" t="s">
        <v>293</v>
      </c>
      <c r="D101" s="324" t="s">
        <v>294</v>
      </c>
      <c r="E101" s="129">
        <f t="shared" si="24"/>
        <v>0</v>
      </c>
      <c r="F101" s="146"/>
      <c r="G101" s="146"/>
      <c r="H101" s="148"/>
      <c r="I101" s="148"/>
      <c r="J101" s="148">
        <f t="shared" si="25"/>
        <v>0</v>
      </c>
      <c r="K101" s="146"/>
      <c r="L101" s="146"/>
      <c r="M101" s="146"/>
      <c r="N101" s="146"/>
      <c r="O101" s="148">
        <f t="shared" si="26"/>
        <v>0</v>
      </c>
      <c r="P101" s="148"/>
      <c r="Q101" s="148"/>
      <c r="R101" s="146">
        <f>SUM(J101,E101)</f>
        <v>0</v>
      </c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</row>
    <row r="102" spans="1:36" s="204" customFormat="1" ht="36.75" hidden="1" customHeight="1" x14ac:dyDescent="0.35">
      <c r="A102" s="205" t="s">
        <v>412</v>
      </c>
      <c r="B102" s="205" t="s">
        <v>413</v>
      </c>
      <c r="C102" s="205" t="s">
        <v>350</v>
      </c>
      <c r="D102" s="290" t="s">
        <v>414</v>
      </c>
      <c r="E102" s="129">
        <f t="shared" si="24"/>
        <v>0</v>
      </c>
      <c r="F102" s="148"/>
      <c r="G102" s="148"/>
      <c r="H102" s="148"/>
      <c r="I102" s="148"/>
      <c r="J102" s="148">
        <f t="shared" si="25"/>
        <v>0</v>
      </c>
      <c r="K102" s="148"/>
      <c r="L102" s="148"/>
      <c r="M102" s="148"/>
      <c r="N102" s="148"/>
      <c r="O102" s="148">
        <f t="shared" si="26"/>
        <v>0</v>
      </c>
      <c r="P102" s="148"/>
      <c r="Q102" s="148"/>
      <c r="R102" s="146">
        <f t="shared" ref="R102:R120" si="27">SUM(E102,J102)</f>
        <v>0</v>
      </c>
    </row>
    <row r="103" spans="1:36" s="202" customFormat="1" ht="36.75" customHeight="1" x14ac:dyDescent="0.35">
      <c r="A103" s="127" t="s">
        <v>656</v>
      </c>
      <c r="B103" s="127" t="s">
        <v>657</v>
      </c>
      <c r="C103" s="127" t="s">
        <v>417</v>
      </c>
      <c r="D103" s="330" t="s">
        <v>658</v>
      </c>
      <c r="E103" s="129">
        <f t="shared" si="24"/>
        <v>500000</v>
      </c>
      <c r="F103" s="132"/>
      <c r="G103" s="132"/>
      <c r="H103" s="132"/>
      <c r="I103" s="132">
        <v>500000</v>
      </c>
      <c r="J103" s="148">
        <f t="shared" si="25"/>
        <v>0</v>
      </c>
      <c r="K103" s="132"/>
      <c r="L103" s="132"/>
      <c r="M103" s="132"/>
      <c r="N103" s="132"/>
      <c r="O103" s="132"/>
      <c r="P103" s="132"/>
      <c r="Q103" s="132"/>
      <c r="R103" s="129">
        <f t="shared" si="27"/>
        <v>500000</v>
      </c>
    </row>
    <row r="104" spans="1:36" s="204" customFormat="1" ht="38.25" hidden="1" customHeight="1" x14ac:dyDescent="0.35">
      <c r="A104" s="205" t="s">
        <v>415</v>
      </c>
      <c r="B104" s="205" t="s">
        <v>416</v>
      </c>
      <c r="C104" s="205" t="s">
        <v>417</v>
      </c>
      <c r="D104" s="434" t="s">
        <v>418</v>
      </c>
      <c r="E104" s="146">
        <f t="shared" si="24"/>
        <v>0</v>
      </c>
      <c r="F104" s="148"/>
      <c r="G104" s="148"/>
      <c r="H104" s="148"/>
      <c r="I104" s="148"/>
      <c r="J104" s="148">
        <f t="shared" si="25"/>
        <v>0</v>
      </c>
      <c r="K104" s="148"/>
      <c r="L104" s="148"/>
      <c r="M104" s="148"/>
      <c r="N104" s="148"/>
      <c r="O104" s="148">
        <f t="shared" si="26"/>
        <v>0</v>
      </c>
      <c r="P104" s="148"/>
      <c r="Q104" s="148"/>
      <c r="R104" s="148">
        <f t="shared" si="27"/>
        <v>0</v>
      </c>
    </row>
    <row r="105" spans="1:36" s="135" customFormat="1" ht="42.75" hidden="1" customHeight="1" x14ac:dyDescent="0.35">
      <c r="A105" s="205" t="s">
        <v>419</v>
      </c>
      <c r="B105" s="205" t="s">
        <v>420</v>
      </c>
      <c r="C105" s="205" t="s">
        <v>434</v>
      </c>
      <c r="D105" s="434" t="s">
        <v>421</v>
      </c>
      <c r="E105" s="146">
        <f t="shared" si="24"/>
        <v>0</v>
      </c>
      <c r="F105" s="146"/>
      <c r="G105" s="147"/>
      <c r="H105" s="147"/>
      <c r="I105" s="146"/>
      <c r="J105" s="148">
        <f t="shared" ref="J105" si="28">SUM(L105,O105)</f>
        <v>0</v>
      </c>
      <c r="K105" s="148"/>
      <c r="L105" s="147"/>
      <c r="M105" s="147"/>
      <c r="N105" s="147"/>
      <c r="O105" s="148">
        <f t="shared" ref="O105" si="29">SUM(K105)</f>
        <v>0</v>
      </c>
      <c r="P105" s="147"/>
      <c r="Q105" s="147"/>
      <c r="R105" s="148">
        <f t="shared" ref="R105" si="30">SUM(E105,J105)</f>
        <v>0</v>
      </c>
    </row>
    <row r="106" spans="1:36" s="204" customFormat="1" ht="37.5" hidden="1" customHeight="1" x14ac:dyDescent="0.35">
      <c r="A106" s="205" t="s">
        <v>422</v>
      </c>
      <c r="B106" s="205" t="s">
        <v>423</v>
      </c>
      <c r="C106" s="205" t="s">
        <v>417</v>
      </c>
      <c r="D106" s="290" t="s">
        <v>424</v>
      </c>
      <c r="E106" s="129">
        <f t="shared" si="24"/>
        <v>0</v>
      </c>
      <c r="F106" s="148"/>
      <c r="G106" s="148"/>
      <c r="H106" s="148"/>
      <c r="I106" s="148"/>
      <c r="J106" s="148">
        <f t="shared" si="25"/>
        <v>0</v>
      </c>
      <c r="K106" s="148"/>
      <c r="L106" s="148"/>
      <c r="M106" s="148"/>
      <c r="N106" s="148"/>
      <c r="O106" s="148">
        <f t="shared" si="26"/>
        <v>0</v>
      </c>
      <c r="P106" s="148"/>
      <c r="Q106" s="148"/>
      <c r="R106" s="148">
        <f t="shared" si="27"/>
        <v>0</v>
      </c>
    </row>
    <row r="107" spans="1:36" s="202" customFormat="1" ht="36" hidden="1" customHeight="1" x14ac:dyDescent="0.35">
      <c r="A107" s="205" t="s">
        <v>425</v>
      </c>
      <c r="B107" s="205" t="s">
        <v>426</v>
      </c>
      <c r="C107" s="205" t="s">
        <v>417</v>
      </c>
      <c r="D107" s="290" t="s">
        <v>427</v>
      </c>
      <c r="E107" s="129">
        <f t="shared" si="24"/>
        <v>0</v>
      </c>
      <c r="F107" s="148"/>
      <c r="G107" s="148"/>
      <c r="H107" s="148"/>
      <c r="I107" s="148"/>
      <c r="J107" s="148">
        <f t="shared" si="25"/>
        <v>0</v>
      </c>
      <c r="K107" s="148"/>
      <c r="L107" s="148"/>
      <c r="M107" s="148"/>
      <c r="N107" s="148"/>
      <c r="O107" s="148">
        <f t="shared" si="26"/>
        <v>0</v>
      </c>
      <c r="P107" s="148"/>
      <c r="Q107" s="148"/>
      <c r="R107" s="148">
        <f t="shared" si="27"/>
        <v>0</v>
      </c>
    </row>
    <row r="108" spans="1:36" s="202" customFormat="1" ht="74.25" hidden="1" customHeight="1" x14ac:dyDescent="0.35">
      <c r="A108" s="205" t="s">
        <v>428</v>
      </c>
      <c r="B108" s="205" t="s">
        <v>429</v>
      </c>
      <c r="C108" s="205" t="s">
        <v>417</v>
      </c>
      <c r="D108" s="290" t="s">
        <v>430</v>
      </c>
      <c r="E108" s="129">
        <f t="shared" si="24"/>
        <v>0</v>
      </c>
      <c r="F108" s="148"/>
      <c r="G108" s="148"/>
      <c r="H108" s="148"/>
      <c r="I108" s="148"/>
      <c r="J108" s="148">
        <f t="shared" si="25"/>
        <v>0</v>
      </c>
      <c r="K108" s="148"/>
      <c r="L108" s="148"/>
      <c r="M108" s="148"/>
      <c r="N108" s="148"/>
      <c r="O108" s="148">
        <f t="shared" si="26"/>
        <v>0</v>
      </c>
      <c r="P108" s="148"/>
      <c r="Q108" s="148"/>
      <c r="R108" s="148">
        <f t="shared" si="27"/>
        <v>0</v>
      </c>
    </row>
    <row r="109" spans="1:36" s="126" customFormat="1" ht="27" customHeight="1" x14ac:dyDescent="0.35">
      <c r="A109" s="127" t="s">
        <v>431</v>
      </c>
      <c r="B109" s="127" t="s">
        <v>432</v>
      </c>
      <c r="C109" s="127" t="s">
        <v>417</v>
      </c>
      <c r="D109" s="203" t="s">
        <v>433</v>
      </c>
      <c r="E109" s="129">
        <f t="shared" si="24"/>
        <v>850000</v>
      </c>
      <c r="F109" s="129"/>
      <c r="G109" s="133"/>
      <c r="H109" s="133"/>
      <c r="I109" s="129">
        <v>850000</v>
      </c>
      <c r="J109" s="132">
        <f t="shared" si="25"/>
        <v>0</v>
      </c>
      <c r="K109" s="132"/>
      <c r="L109" s="133"/>
      <c r="M109" s="133"/>
      <c r="N109" s="133"/>
      <c r="O109" s="132">
        <f t="shared" si="26"/>
        <v>0</v>
      </c>
      <c r="P109" s="133"/>
      <c r="Q109" s="133"/>
      <c r="R109" s="132">
        <f t="shared" si="27"/>
        <v>850000</v>
      </c>
    </row>
    <row r="110" spans="1:36" s="204" customFormat="1" ht="36.75" hidden="1" customHeight="1" x14ac:dyDescent="0.35">
      <c r="A110" s="205" t="s">
        <v>435</v>
      </c>
      <c r="B110" s="205" t="s">
        <v>436</v>
      </c>
      <c r="C110" s="205" t="s">
        <v>437</v>
      </c>
      <c r="D110" s="290" t="s">
        <v>438</v>
      </c>
      <c r="E110" s="129">
        <f t="shared" si="24"/>
        <v>0</v>
      </c>
      <c r="F110" s="148"/>
      <c r="G110" s="148"/>
      <c r="H110" s="148"/>
      <c r="I110" s="148" t="s">
        <v>659</v>
      </c>
      <c r="J110" s="148">
        <f t="shared" si="25"/>
        <v>0</v>
      </c>
      <c r="K110" s="148"/>
      <c r="L110" s="148"/>
      <c r="M110" s="148"/>
      <c r="N110" s="148"/>
      <c r="O110" s="148">
        <f t="shared" si="26"/>
        <v>0</v>
      </c>
      <c r="P110" s="148"/>
      <c r="Q110" s="148"/>
      <c r="R110" s="148">
        <f t="shared" si="27"/>
        <v>0</v>
      </c>
    </row>
    <row r="111" spans="1:36" s="204" customFormat="1" ht="37.5" hidden="1" customHeight="1" x14ac:dyDescent="0.35">
      <c r="A111" s="205" t="s">
        <v>439</v>
      </c>
      <c r="B111" s="205" t="s">
        <v>440</v>
      </c>
      <c r="C111" s="205" t="s">
        <v>441</v>
      </c>
      <c r="D111" s="290" t="s">
        <v>442</v>
      </c>
      <c r="E111" s="129">
        <f t="shared" si="24"/>
        <v>0</v>
      </c>
      <c r="F111" s="148"/>
      <c r="G111" s="148"/>
      <c r="H111" s="148"/>
      <c r="I111" s="148"/>
      <c r="J111" s="148">
        <f t="shared" si="25"/>
        <v>0</v>
      </c>
      <c r="K111" s="148"/>
      <c r="L111" s="148"/>
      <c r="M111" s="148"/>
      <c r="N111" s="148"/>
      <c r="O111" s="148">
        <f t="shared" si="26"/>
        <v>0</v>
      </c>
      <c r="P111" s="148"/>
      <c r="Q111" s="148"/>
      <c r="R111" s="148">
        <f t="shared" si="27"/>
        <v>0</v>
      </c>
    </row>
    <row r="112" spans="1:36" s="202" customFormat="1" ht="27.75" customHeight="1" x14ac:dyDescent="0.35">
      <c r="A112" s="127" t="s">
        <v>443</v>
      </c>
      <c r="B112" s="127" t="s">
        <v>444</v>
      </c>
      <c r="C112" s="127" t="s">
        <v>441</v>
      </c>
      <c r="D112" s="164" t="s">
        <v>445</v>
      </c>
      <c r="E112" s="129">
        <f t="shared" si="24"/>
        <v>0</v>
      </c>
      <c r="F112" s="132"/>
      <c r="G112" s="132"/>
      <c r="H112" s="132"/>
      <c r="I112" s="132"/>
      <c r="J112" s="132">
        <f t="shared" si="25"/>
        <v>1015190</v>
      </c>
      <c r="K112" s="132">
        <v>1015190</v>
      </c>
      <c r="L112" s="132"/>
      <c r="M112" s="132"/>
      <c r="N112" s="132"/>
      <c r="O112" s="132">
        <f t="shared" si="26"/>
        <v>1015190</v>
      </c>
      <c r="P112" s="132"/>
      <c r="Q112" s="132"/>
      <c r="R112" s="132">
        <f t="shared" si="27"/>
        <v>1015190</v>
      </c>
    </row>
    <row r="113" spans="1:20" s="204" customFormat="1" ht="27.75" hidden="1" customHeight="1" x14ac:dyDescent="0.35">
      <c r="A113" s="205" t="s">
        <v>446</v>
      </c>
      <c r="B113" s="205" t="s">
        <v>635</v>
      </c>
      <c r="C113" s="205" t="s">
        <v>441</v>
      </c>
      <c r="D113" s="290" t="s">
        <v>448</v>
      </c>
      <c r="E113" s="146">
        <f t="shared" si="24"/>
        <v>0</v>
      </c>
      <c r="F113" s="148"/>
      <c r="G113" s="148"/>
      <c r="H113" s="148"/>
      <c r="I113" s="148"/>
      <c r="J113" s="148">
        <f t="shared" si="25"/>
        <v>0</v>
      </c>
      <c r="K113" s="148"/>
      <c r="L113" s="148"/>
      <c r="M113" s="148"/>
      <c r="N113" s="148"/>
      <c r="O113" s="148"/>
      <c r="P113" s="148"/>
      <c r="Q113" s="148"/>
      <c r="R113" s="148">
        <f t="shared" si="27"/>
        <v>0</v>
      </c>
    </row>
    <row r="114" spans="1:20" s="202" customFormat="1" ht="38.25" hidden="1" customHeight="1" x14ac:dyDescent="0.35">
      <c r="A114" s="205" t="s">
        <v>449</v>
      </c>
      <c r="B114" s="205" t="s">
        <v>450</v>
      </c>
      <c r="C114" s="205" t="s">
        <v>221</v>
      </c>
      <c r="D114" s="290" t="s">
        <v>451</v>
      </c>
      <c r="E114" s="129">
        <f t="shared" si="24"/>
        <v>0</v>
      </c>
      <c r="F114" s="148"/>
      <c r="G114" s="148"/>
      <c r="H114" s="148"/>
      <c r="I114" s="148"/>
      <c r="J114" s="148">
        <f t="shared" si="25"/>
        <v>0</v>
      </c>
      <c r="K114" s="148"/>
      <c r="L114" s="148"/>
      <c r="M114" s="148"/>
      <c r="N114" s="148"/>
      <c r="O114" s="148">
        <f t="shared" si="26"/>
        <v>0</v>
      </c>
      <c r="P114" s="148"/>
      <c r="Q114" s="148"/>
      <c r="R114" s="148">
        <f t="shared" si="27"/>
        <v>0</v>
      </c>
    </row>
    <row r="115" spans="1:20" s="204" customFormat="1" ht="36" hidden="1" customHeight="1" x14ac:dyDescent="0.35">
      <c r="A115" s="205" t="s">
        <v>452</v>
      </c>
      <c r="B115" s="205" t="s">
        <v>453</v>
      </c>
      <c r="C115" s="205" t="s">
        <v>441</v>
      </c>
      <c r="D115" s="382" t="s">
        <v>454</v>
      </c>
      <c r="E115" s="129">
        <f t="shared" si="24"/>
        <v>0</v>
      </c>
      <c r="F115" s="146"/>
      <c r="G115" s="146"/>
      <c r="H115" s="146"/>
      <c r="I115" s="146"/>
      <c r="J115" s="148">
        <f t="shared" si="25"/>
        <v>0</v>
      </c>
      <c r="K115" s="146"/>
      <c r="L115" s="146"/>
      <c r="M115" s="146"/>
      <c r="N115" s="146"/>
      <c r="O115" s="148">
        <f t="shared" si="26"/>
        <v>0</v>
      </c>
      <c r="P115" s="146"/>
      <c r="Q115" s="146"/>
      <c r="R115" s="148">
        <f t="shared" si="27"/>
        <v>0</v>
      </c>
    </row>
    <row r="116" spans="1:20" s="202" customFormat="1" ht="55.5" customHeight="1" x14ac:dyDescent="0.35">
      <c r="A116" s="127" t="s">
        <v>455</v>
      </c>
      <c r="B116" s="127" t="s">
        <v>456</v>
      </c>
      <c r="C116" s="127" t="s">
        <v>457</v>
      </c>
      <c r="D116" s="164" t="s">
        <v>458</v>
      </c>
      <c r="E116" s="129">
        <f t="shared" si="24"/>
        <v>-851192</v>
      </c>
      <c r="F116" s="132"/>
      <c r="G116" s="132"/>
      <c r="H116" s="132"/>
      <c r="I116" s="132">
        <v>-851192</v>
      </c>
      <c r="J116" s="132">
        <f t="shared" si="25"/>
        <v>0</v>
      </c>
      <c r="K116" s="132"/>
      <c r="L116" s="132"/>
      <c r="M116" s="132"/>
      <c r="N116" s="132"/>
      <c r="O116" s="132"/>
      <c r="P116" s="132"/>
      <c r="Q116" s="132"/>
      <c r="R116" s="132">
        <f t="shared" si="27"/>
        <v>-851192</v>
      </c>
    </row>
    <row r="117" spans="1:20" s="202" customFormat="1" ht="26.25" hidden="1" customHeight="1" x14ac:dyDescent="0.35">
      <c r="A117" s="127" t="s">
        <v>459</v>
      </c>
      <c r="B117" s="127" t="s">
        <v>396</v>
      </c>
      <c r="C117" s="149" t="s">
        <v>397</v>
      </c>
      <c r="D117" s="128" t="s">
        <v>398</v>
      </c>
      <c r="E117" s="129">
        <f t="shared" si="24"/>
        <v>0</v>
      </c>
      <c r="F117" s="384"/>
      <c r="G117" s="132"/>
      <c r="H117" s="132"/>
      <c r="I117" s="384"/>
      <c r="J117" s="132">
        <f t="shared" si="25"/>
        <v>0</v>
      </c>
      <c r="K117" s="370"/>
      <c r="L117" s="370"/>
      <c r="M117" s="370"/>
      <c r="N117" s="370"/>
      <c r="O117" s="132">
        <f t="shared" si="26"/>
        <v>0</v>
      </c>
      <c r="P117" s="385"/>
      <c r="Q117" s="386"/>
      <c r="R117" s="132">
        <f t="shared" si="27"/>
        <v>0</v>
      </c>
    </row>
    <row r="118" spans="1:20" s="202" customFormat="1" ht="27.75" customHeight="1" x14ac:dyDescent="0.35">
      <c r="A118" s="127" t="s">
        <v>460</v>
      </c>
      <c r="B118" s="127" t="s">
        <v>461</v>
      </c>
      <c r="C118" s="149" t="s">
        <v>221</v>
      </c>
      <c r="D118" s="128" t="s">
        <v>462</v>
      </c>
      <c r="E118" s="129">
        <f t="shared" si="24"/>
        <v>424000</v>
      </c>
      <c r="F118" s="384">
        <v>224000</v>
      </c>
      <c r="G118" s="132"/>
      <c r="H118" s="132"/>
      <c r="I118" s="384">
        <v>200000</v>
      </c>
      <c r="J118" s="132"/>
      <c r="K118" s="370"/>
      <c r="L118" s="370"/>
      <c r="M118" s="370"/>
      <c r="N118" s="370"/>
      <c r="O118" s="132">
        <f t="shared" si="26"/>
        <v>0</v>
      </c>
      <c r="P118" s="385"/>
      <c r="Q118" s="386"/>
      <c r="R118" s="132">
        <f t="shared" si="27"/>
        <v>424000</v>
      </c>
    </row>
    <row r="119" spans="1:20" s="126" customFormat="1" ht="27.75" customHeight="1" x14ac:dyDescent="0.35">
      <c r="A119" s="127" t="s">
        <v>463</v>
      </c>
      <c r="B119" s="127" t="s">
        <v>353</v>
      </c>
      <c r="C119" s="127" t="s">
        <v>229</v>
      </c>
      <c r="D119" s="137" t="s">
        <v>354</v>
      </c>
      <c r="E119" s="129">
        <f t="shared" si="24"/>
        <v>279205</v>
      </c>
      <c r="F119" s="387">
        <v>279205</v>
      </c>
      <c r="G119" s="133"/>
      <c r="H119" s="133"/>
      <c r="I119" s="388"/>
      <c r="J119" s="132">
        <f>SUM(L119,O119)</f>
        <v>0</v>
      </c>
      <c r="K119" s="132"/>
      <c r="L119" s="133"/>
      <c r="M119" s="133"/>
      <c r="N119" s="133"/>
      <c r="O119" s="132">
        <f t="shared" si="26"/>
        <v>0</v>
      </c>
      <c r="P119" s="389"/>
      <c r="Q119" s="390"/>
      <c r="R119" s="132">
        <f t="shared" si="27"/>
        <v>279205</v>
      </c>
    </row>
    <row r="120" spans="1:20" s="135" customFormat="1" ht="38.25" hidden="1" customHeight="1" x14ac:dyDescent="0.35">
      <c r="A120" s="205" t="s">
        <v>464</v>
      </c>
      <c r="B120" s="205" t="s">
        <v>400</v>
      </c>
      <c r="C120" s="205" t="s">
        <v>401</v>
      </c>
      <c r="D120" s="209" t="s">
        <v>402</v>
      </c>
      <c r="E120" s="129">
        <f t="shared" si="24"/>
        <v>0</v>
      </c>
      <c r="F120" s="210"/>
      <c r="G120" s="183"/>
      <c r="H120" s="183"/>
      <c r="I120" s="183"/>
      <c r="J120" s="211">
        <f>SUM(L120,O120)</f>
        <v>0</v>
      </c>
      <c r="K120" s="211"/>
      <c r="L120" s="183"/>
      <c r="M120" s="183"/>
      <c r="N120" s="183"/>
      <c r="O120" s="148">
        <f t="shared" si="26"/>
        <v>0</v>
      </c>
      <c r="P120" s="147"/>
      <c r="Q120" s="147"/>
      <c r="R120" s="148">
        <f t="shared" si="27"/>
        <v>0</v>
      </c>
    </row>
    <row r="121" spans="1:20" s="202" customFormat="1" ht="43.5" hidden="1" customHeight="1" x14ac:dyDescent="0.3">
      <c r="A121" s="123" t="s">
        <v>465</v>
      </c>
      <c r="B121" s="201"/>
      <c r="C121" s="201"/>
      <c r="D121" s="196" t="s">
        <v>466</v>
      </c>
      <c r="E121" s="169">
        <f t="shared" ref="E121:Q121" si="31">SUM(E122)</f>
        <v>0</v>
      </c>
      <c r="F121" s="169">
        <f t="shared" si="31"/>
        <v>0</v>
      </c>
      <c r="G121" s="169">
        <f t="shared" si="31"/>
        <v>0</v>
      </c>
      <c r="H121" s="169">
        <f t="shared" si="31"/>
        <v>0</v>
      </c>
      <c r="I121" s="169">
        <f t="shared" si="31"/>
        <v>0</v>
      </c>
      <c r="J121" s="169">
        <f t="shared" si="31"/>
        <v>0</v>
      </c>
      <c r="K121" s="169">
        <f t="shared" si="31"/>
        <v>0</v>
      </c>
      <c r="L121" s="169">
        <f t="shared" si="31"/>
        <v>0</v>
      </c>
      <c r="M121" s="169">
        <f t="shared" si="31"/>
        <v>0</v>
      </c>
      <c r="N121" s="169">
        <f t="shared" si="31"/>
        <v>0</v>
      </c>
      <c r="O121" s="169">
        <f t="shared" si="31"/>
        <v>0</v>
      </c>
      <c r="P121" s="169">
        <f t="shared" si="31"/>
        <v>0</v>
      </c>
      <c r="Q121" s="169">
        <f t="shared" si="31"/>
        <v>0</v>
      </c>
      <c r="R121" s="169">
        <f>SUM(J121,E121)</f>
        <v>0</v>
      </c>
      <c r="T121" s="125"/>
    </row>
    <row r="122" spans="1:20" s="202" customFormat="1" ht="42" hidden="1" customHeight="1" x14ac:dyDescent="0.3">
      <c r="A122" s="123" t="s">
        <v>467</v>
      </c>
      <c r="B122" s="201"/>
      <c r="C122" s="201"/>
      <c r="D122" s="196" t="s">
        <v>466</v>
      </c>
      <c r="E122" s="169">
        <f t="shared" ref="E122:R122" si="32">SUM(E123:E125)</f>
        <v>0</v>
      </c>
      <c r="F122" s="169">
        <f t="shared" si="32"/>
        <v>0</v>
      </c>
      <c r="G122" s="169">
        <f t="shared" si="32"/>
        <v>0</v>
      </c>
      <c r="H122" s="169">
        <f t="shared" si="32"/>
        <v>0</v>
      </c>
      <c r="I122" s="169">
        <f t="shared" si="32"/>
        <v>0</v>
      </c>
      <c r="J122" s="169">
        <f t="shared" si="32"/>
        <v>0</v>
      </c>
      <c r="K122" s="169">
        <f t="shared" si="32"/>
        <v>0</v>
      </c>
      <c r="L122" s="169">
        <f t="shared" si="32"/>
        <v>0</v>
      </c>
      <c r="M122" s="169">
        <f t="shared" si="32"/>
        <v>0</v>
      </c>
      <c r="N122" s="169">
        <f t="shared" si="32"/>
        <v>0</v>
      </c>
      <c r="O122" s="169">
        <f t="shared" si="32"/>
        <v>0</v>
      </c>
      <c r="P122" s="169">
        <f t="shared" si="32"/>
        <v>0</v>
      </c>
      <c r="Q122" s="169">
        <f t="shared" si="32"/>
        <v>0</v>
      </c>
      <c r="R122" s="169">
        <f t="shared" si="32"/>
        <v>0</v>
      </c>
      <c r="T122" s="125">
        <f>SUM(E122,J122)</f>
        <v>0</v>
      </c>
    </row>
    <row r="123" spans="1:20" s="202" customFormat="1" ht="56.25" hidden="1" customHeight="1" x14ac:dyDescent="0.35">
      <c r="A123" s="127" t="s">
        <v>468</v>
      </c>
      <c r="B123" s="127" t="s">
        <v>194</v>
      </c>
      <c r="C123" s="127" t="s">
        <v>191</v>
      </c>
      <c r="D123" s="162" t="s">
        <v>407</v>
      </c>
      <c r="E123" s="129">
        <f>SUM(F123,I123)</f>
        <v>0</v>
      </c>
      <c r="F123" s="132"/>
      <c r="G123" s="132"/>
      <c r="H123" s="132"/>
      <c r="I123" s="132"/>
      <c r="J123" s="129">
        <f>SUM(L123,O123)</f>
        <v>0</v>
      </c>
      <c r="K123" s="132"/>
      <c r="L123" s="132"/>
      <c r="M123" s="132"/>
      <c r="N123" s="132"/>
      <c r="O123" s="132"/>
      <c r="P123" s="132"/>
      <c r="Q123" s="132"/>
      <c r="R123" s="132">
        <f t="shared" ref="R123:R125" si="33">SUM(E123,J123)</f>
        <v>0</v>
      </c>
      <c r="T123" s="125"/>
    </row>
    <row r="124" spans="1:20" s="202" customFormat="1" ht="36.75" hidden="1" customHeight="1" x14ac:dyDescent="0.35">
      <c r="A124" s="127" t="s">
        <v>469</v>
      </c>
      <c r="B124" s="127" t="s">
        <v>470</v>
      </c>
      <c r="C124" s="127" t="s">
        <v>441</v>
      </c>
      <c r="D124" s="164" t="s">
        <v>471</v>
      </c>
      <c r="E124" s="129">
        <f>SUM(F124,I124)</f>
        <v>0</v>
      </c>
      <c r="F124" s="132"/>
      <c r="G124" s="132"/>
      <c r="H124" s="132"/>
      <c r="I124" s="132"/>
      <c r="J124" s="129">
        <f>SUM(L124,O124)</f>
        <v>0</v>
      </c>
      <c r="K124" s="132"/>
      <c r="L124" s="132"/>
      <c r="M124" s="132"/>
      <c r="N124" s="132"/>
      <c r="O124" s="132"/>
      <c r="P124" s="132"/>
      <c r="Q124" s="132"/>
      <c r="R124" s="132">
        <f t="shared" si="33"/>
        <v>0</v>
      </c>
      <c r="T124" s="125">
        <f>SUM(E124,J124)</f>
        <v>0</v>
      </c>
    </row>
    <row r="125" spans="1:20" s="202" customFormat="1" ht="39" hidden="1" customHeight="1" x14ac:dyDescent="0.35">
      <c r="A125" s="127" t="s">
        <v>472</v>
      </c>
      <c r="B125" s="127" t="s">
        <v>473</v>
      </c>
      <c r="C125" s="127" t="s">
        <v>441</v>
      </c>
      <c r="D125" s="164" t="s">
        <v>474</v>
      </c>
      <c r="E125" s="129">
        <f>SUM(F125,I125)</f>
        <v>0</v>
      </c>
      <c r="F125" s="132"/>
      <c r="G125" s="132"/>
      <c r="H125" s="132"/>
      <c r="I125" s="132"/>
      <c r="J125" s="129">
        <f>SUM(L125,O125)</f>
        <v>0</v>
      </c>
      <c r="K125" s="132"/>
      <c r="L125" s="132"/>
      <c r="M125" s="132"/>
      <c r="N125" s="132"/>
      <c r="O125" s="132"/>
      <c r="P125" s="132"/>
      <c r="Q125" s="132"/>
      <c r="R125" s="132">
        <f t="shared" si="33"/>
        <v>0</v>
      </c>
      <c r="T125" s="125">
        <f>SUM(E125,J125)</f>
        <v>0</v>
      </c>
    </row>
    <row r="126" spans="1:20" s="202" customFormat="1" ht="56.25" hidden="1" customHeight="1" x14ac:dyDescent="0.3">
      <c r="A126" s="123" t="s">
        <v>475</v>
      </c>
      <c r="B126" s="201"/>
      <c r="C126" s="201"/>
      <c r="D126" s="196" t="s">
        <v>476</v>
      </c>
      <c r="E126" s="145">
        <f t="shared" ref="E126:Q127" si="34">SUM(E127)</f>
        <v>0</v>
      </c>
      <c r="F126" s="145">
        <f t="shared" si="34"/>
        <v>0</v>
      </c>
      <c r="G126" s="145">
        <f t="shared" si="34"/>
        <v>0</v>
      </c>
      <c r="H126" s="145">
        <f t="shared" si="34"/>
        <v>0</v>
      </c>
      <c r="I126" s="145">
        <f t="shared" si="34"/>
        <v>0</v>
      </c>
      <c r="J126" s="145">
        <f t="shared" si="34"/>
        <v>0</v>
      </c>
      <c r="K126" s="145">
        <f t="shared" si="34"/>
        <v>0</v>
      </c>
      <c r="L126" s="145">
        <f t="shared" si="34"/>
        <v>0</v>
      </c>
      <c r="M126" s="145">
        <f t="shared" si="34"/>
        <v>0</v>
      </c>
      <c r="N126" s="145">
        <f t="shared" si="34"/>
        <v>0</v>
      </c>
      <c r="O126" s="145">
        <f t="shared" si="34"/>
        <v>0</v>
      </c>
      <c r="P126" s="145">
        <f t="shared" si="34"/>
        <v>0</v>
      </c>
      <c r="Q126" s="145">
        <f t="shared" si="34"/>
        <v>0</v>
      </c>
      <c r="R126" s="145">
        <f t="shared" ref="R126:R128" si="35">SUM(J126,E126)</f>
        <v>0</v>
      </c>
      <c r="T126" s="125">
        <f>SUM(E126,J126)</f>
        <v>0</v>
      </c>
    </row>
    <row r="127" spans="1:20" s="202" customFormat="1" ht="61.5" hidden="1" customHeight="1" x14ac:dyDescent="0.3">
      <c r="A127" s="123" t="s">
        <v>477</v>
      </c>
      <c r="B127" s="201"/>
      <c r="C127" s="201"/>
      <c r="D127" s="212" t="s">
        <v>476</v>
      </c>
      <c r="E127" s="145">
        <f t="shared" si="34"/>
        <v>0</v>
      </c>
      <c r="F127" s="145">
        <f t="shared" si="34"/>
        <v>0</v>
      </c>
      <c r="G127" s="145">
        <f t="shared" si="34"/>
        <v>0</v>
      </c>
      <c r="H127" s="145">
        <f t="shared" si="34"/>
        <v>0</v>
      </c>
      <c r="I127" s="145">
        <f t="shared" si="34"/>
        <v>0</v>
      </c>
      <c r="J127" s="145">
        <f t="shared" si="34"/>
        <v>0</v>
      </c>
      <c r="K127" s="145">
        <f t="shared" si="34"/>
        <v>0</v>
      </c>
      <c r="L127" s="145">
        <f t="shared" si="34"/>
        <v>0</v>
      </c>
      <c r="M127" s="145">
        <f t="shared" si="34"/>
        <v>0</v>
      </c>
      <c r="N127" s="145">
        <f t="shared" si="34"/>
        <v>0</v>
      </c>
      <c r="O127" s="145">
        <f t="shared" si="34"/>
        <v>0</v>
      </c>
      <c r="P127" s="145">
        <f t="shared" si="34"/>
        <v>0</v>
      </c>
      <c r="Q127" s="145">
        <f t="shared" si="34"/>
        <v>0</v>
      </c>
      <c r="R127" s="145">
        <f t="shared" si="35"/>
        <v>0</v>
      </c>
      <c r="T127" s="125">
        <f>SUM(E127,J127)</f>
        <v>0</v>
      </c>
    </row>
    <row r="128" spans="1:20" s="202" customFormat="1" ht="4.5" hidden="1" customHeight="1" x14ac:dyDescent="0.35">
      <c r="A128" s="127" t="s">
        <v>478</v>
      </c>
      <c r="B128" s="127" t="s">
        <v>194</v>
      </c>
      <c r="C128" s="127" t="s">
        <v>191</v>
      </c>
      <c r="D128" s="162" t="s">
        <v>407</v>
      </c>
      <c r="E128" s="146">
        <f>SUM(F128,I128)</f>
        <v>0</v>
      </c>
      <c r="F128" s="148"/>
      <c r="G128" s="148"/>
      <c r="H128" s="148"/>
      <c r="I128" s="148"/>
      <c r="J128" s="146">
        <f>SUM(L128,O128)</f>
        <v>0</v>
      </c>
      <c r="K128" s="148"/>
      <c r="L128" s="148"/>
      <c r="M128" s="148"/>
      <c r="N128" s="148"/>
      <c r="O128" s="148"/>
      <c r="P128" s="148"/>
      <c r="Q128" s="148"/>
      <c r="R128" s="146">
        <f t="shared" si="35"/>
        <v>0</v>
      </c>
      <c r="T128" s="125">
        <f>SUM(E128,J128)</f>
        <v>0</v>
      </c>
    </row>
    <row r="129" spans="1:222" s="202" customFormat="1" ht="41.25" hidden="1" customHeight="1" x14ac:dyDescent="0.3">
      <c r="A129" s="123" t="s">
        <v>479</v>
      </c>
      <c r="B129" s="123"/>
      <c r="C129" s="123"/>
      <c r="D129" s="144" t="s">
        <v>480</v>
      </c>
      <c r="E129" s="373">
        <f t="shared" ref="E129:R129" si="36">SUM(E130)</f>
        <v>0</v>
      </c>
      <c r="F129" s="373">
        <f t="shared" si="36"/>
        <v>0</v>
      </c>
      <c r="G129" s="373">
        <f t="shared" si="36"/>
        <v>0</v>
      </c>
      <c r="H129" s="373">
        <f t="shared" si="36"/>
        <v>0</v>
      </c>
      <c r="I129" s="373">
        <f t="shared" si="36"/>
        <v>0</v>
      </c>
      <c r="J129" s="373">
        <f t="shared" si="36"/>
        <v>0</v>
      </c>
      <c r="K129" s="373">
        <f t="shared" si="36"/>
        <v>0</v>
      </c>
      <c r="L129" s="373">
        <f t="shared" si="36"/>
        <v>0</v>
      </c>
      <c r="M129" s="373">
        <f t="shared" si="36"/>
        <v>0</v>
      </c>
      <c r="N129" s="373">
        <f t="shared" si="36"/>
        <v>0</v>
      </c>
      <c r="O129" s="373">
        <f t="shared" si="36"/>
        <v>0</v>
      </c>
      <c r="P129" s="373">
        <f t="shared" si="36"/>
        <v>0</v>
      </c>
      <c r="Q129" s="373">
        <f t="shared" si="36"/>
        <v>0</v>
      </c>
      <c r="R129" s="373">
        <f t="shared" si="36"/>
        <v>0</v>
      </c>
      <c r="T129" s="125"/>
      <c r="U129" s="125">
        <v>0</v>
      </c>
    </row>
    <row r="130" spans="1:222" s="202" customFormat="1" ht="40.5" hidden="1" customHeight="1" x14ac:dyDescent="0.3">
      <c r="A130" s="123" t="s">
        <v>481</v>
      </c>
      <c r="B130" s="123"/>
      <c r="C130" s="123"/>
      <c r="D130" s="144" t="s">
        <v>480</v>
      </c>
      <c r="E130" s="373">
        <f t="shared" ref="E130:R130" si="37">SUM(E131:E135)</f>
        <v>0</v>
      </c>
      <c r="F130" s="373">
        <f t="shared" si="37"/>
        <v>0</v>
      </c>
      <c r="G130" s="373">
        <f t="shared" si="37"/>
        <v>0</v>
      </c>
      <c r="H130" s="373">
        <f t="shared" si="37"/>
        <v>0</v>
      </c>
      <c r="I130" s="373">
        <f t="shared" si="37"/>
        <v>0</v>
      </c>
      <c r="J130" s="373">
        <f t="shared" si="37"/>
        <v>0</v>
      </c>
      <c r="K130" s="373">
        <f t="shared" si="37"/>
        <v>0</v>
      </c>
      <c r="L130" s="373">
        <f t="shared" si="37"/>
        <v>0</v>
      </c>
      <c r="M130" s="373">
        <f t="shared" si="37"/>
        <v>0</v>
      </c>
      <c r="N130" s="373">
        <f t="shared" si="37"/>
        <v>0</v>
      </c>
      <c r="O130" s="373">
        <f t="shared" si="37"/>
        <v>0</v>
      </c>
      <c r="P130" s="373">
        <f t="shared" si="37"/>
        <v>0</v>
      </c>
      <c r="Q130" s="373">
        <f t="shared" si="37"/>
        <v>0</v>
      </c>
      <c r="R130" s="373">
        <f t="shared" si="37"/>
        <v>0</v>
      </c>
      <c r="T130" s="379">
        <f>SUM(E130,J130)</f>
        <v>0</v>
      </c>
      <c r="U130" s="125">
        <v>0</v>
      </c>
    </row>
    <row r="131" spans="1:222" s="202" customFormat="1" ht="24" hidden="1" customHeight="1" x14ac:dyDescent="0.35">
      <c r="A131" s="127" t="s">
        <v>482</v>
      </c>
      <c r="B131" s="127" t="s">
        <v>194</v>
      </c>
      <c r="C131" s="127" t="s">
        <v>191</v>
      </c>
      <c r="D131" s="134" t="s">
        <v>195</v>
      </c>
      <c r="E131" s="129">
        <f>SUM(F131,I131)</f>
        <v>0</v>
      </c>
      <c r="F131" s="213"/>
      <c r="G131" s="213"/>
      <c r="H131" s="213"/>
      <c r="I131" s="213"/>
      <c r="J131" s="129">
        <f>SUM(L131,O131)</f>
        <v>0</v>
      </c>
      <c r="K131" s="213"/>
      <c r="L131" s="213"/>
      <c r="M131" s="213"/>
      <c r="N131" s="213"/>
      <c r="O131" s="213"/>
      <c r="P131" s="213"/>
      <c r="Q131" s="213"/>
      <c r="R131" s="132">
        <f t="shared" ref="R131:R135" si="38">SUM(E131,J131)</f>
        <v>0</v>
      </c>
    </row>
    <row r="132" spans="1:222" s="215" customFormat="1" ht="24" hidden="1" customHeight="1" x14ac:dyDescent="0.35">
      <c r="A132" s="166" t="s">
        <v>483</v>
      </c>
      <c r="B132" s="166" t="s">
        <v>484</v>
      </c>
      <c r="C132" s="166" t="s">
        <v>198</v>
      </c>
      <c r="D132" s="152" t="s">
        <v>485</v>
      </c>
      <c r="E132" s="129"/>
      <c r="F132" s="129"/>
      <c r="G132" s="129"/>
      <c r="H132" s="129"/>
      <c r="I132" s="129"/>
      <c r="J132" s="129">
        <f>SUM(L132,O132)</f>
        <v>0</v>
      </c>
      <c r="K132" s="214"/>
      <c r="L132" s="129"/>
      <c r="M132" s="129"/>
      <c r="N132" s="129"/>
      <c r="O132" s="129"/>
      <c r="P132" s="129"/>
      <c r="Q132" s="129"/>
      <c r="R132" s="132">
        <f t="shared" si="38"/>
        <v>0</v>
      </c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  <c r="DK132" s="202"/>
      <c r="DL132" s="202"/>
      <c r="DM132" s="202"/>
      <c r="DN132" s="202"/>
      <c r="DO132" s="202"/>
      <c r="DP132" s="202"/>
      <c r="DQ132" s="202"/>
      <c r="DR132" s="202"/>
      <c r="DS132" s="202"/>
      <c r="DT132" s="202"/>
      <c r="DU132" s="202"/>
      <c r="DV132" s="202"/>
      <c r="DW132" s="202"/>
      <c r="DX132" s="202"/>
      <c r="DY132" s="202"/>
      <c r="DZ132" s="202"/>
      <c r="EA132" s="202"/>
      <c r="EB132" s="202"/>
      <c r="EC132" s="202"/>
      <c r="ED132" s="202"/>
      <c r="EE132" s="202"/>
      <c r="EF132" s="202"/>
      <c r="EG132" s="202"/>
      <c r="EH132" s="202"/>
      <c r="EI132" s="202"/>
      <c r="EJ132" s="202"/>
      <c r="EK132" s="202"/>
      <c r="EL132" s="202"/>
      <c r="EM132" s="202"/>
      <c r="EN132" s="202"/>
      <c r="EO132" s="202"/>
      <c r="EP132" s="202"/>
      <c r="EQ132" s="202"/>
      <c r="ER132" s="202"/>
      <c r="ES132" s="202"/>
      <c r="ET132" s="202"/>
      <c r="EU132" s="202"/>
      <c r="EV132" s="202"/>
      <c r="EW132" s="202"/>
      <c r="EX132" s="202"/>
      <c r="EY132" s="202"/>
      <c r="EZ132" s="202"/>
      <c r="FA132" s="202"/>
      <c r="FB132" s="202"/>
      <c r="FC132" s="202"/>
      <c r="FD132" s="202"/>
      <c r="FE132" s="202"/>
      <c r="FF132" s="202"/>
      <c r="FG132" s="202"/>
      <c r="FH132" s="202"/>
      <c r="FI132" s="202"/>
      <c r="FJ132" s="202"/>
      <c r="FK132" s="202"/>
      <c r="FL132" s="202"/>
      <c r="FM132" s="202"/>
      <c r="FN132" s="202"/>
      <c r="FO132" s="202"/>
      <c r="FP132" s="202"/>
      <c r="FQ132" s="202"/>
      <c r="FR132" s="202"/>
      <c r="FS132" s="202"/>
      <c r="FT132" s="202"/>
      <c r="FU132" s="202"/>
      <c r="FV132" s="202"/>
      <c r="FW132" s="202"/>
      <c r="FX132" s="202"/>
      <c r="FY132" s="202"/>
      <c r="FZ132" s="202"/>
      <c r="GA132" s="202"/>
      <c r="GB132" s="202"/>
      <c r="GC132" s="202"/>
      <c r="GD132" s="202"/>
      <c r="GE132" s="202"/>
      <c r="GF132" s="202"/>
      <c r="GG132" s="202"/>
      <c r="GH132" s="202"/>
      <c r="GI132" s="202"/>
      <c r="GJ132" s="202"/>
      <c r="GK132" s="202"/>
      <c r="GL132" s="202"/>
      <c r="GM132" s="202"/>
      <c r="GN132" s="202"/>
      <c r="GO132" s="202"/>
      <c r="GP132" s="202"/>
      <c r="GQ132" s="202"/>
      <c r="GR132" s="202"/>
      <c r="GS132" s="202"/>
      <c r="GT132" s="202"/>
      <c r="GU132" s="202"/>
      <c r="GV132" s="202"/>
      <c r="GW132" s="202"/>
      <c r="GX132" s="202"/>
      <c r="GY132" s="202"/>
      <c r="GZ132" s="202"/>
      <c r="HA132" s="202"/>
      <c r="HB132" s="202"/>
      <c r="HC132" s="202"/>
      <c r="HD132" s="202"/>
      <c r="HE132" s="202"/>
      <c r="HF132" s="202"/>
      <c r="HG132" s="202"/>
      <c r="HH132" s="202"/>
      <c r="HI132" s="202"/>
      <c r="HJ132" s="202"/>
      <c r="HK132" s="202"/>
      <c r="HL132" s="202"/>
      <c r="HM132" s="202"/>
      <c r="HN132" s="202"/>
    </row>
    <row r="133" spans="1:222" s="215" customFormat="1" ht="24" hidden="1" customHeight="1" x14ac:dyDescent="0.35">
      <c r="A133" s="127" t="s">
        <v>486</v>
      </c>
      <c r="B133" s="127" t="s">
        <v>487</v>
      </c>
      <c r="C133" s="127" t="s">
        <v>488</v>
      </c>
      <c r="D133" s="134" t="s">
        <v>489</v>
      </c>
      <c r="E133" s="129">
        <f>SUM(F133,I133)</f>
        <v>0</v>
      </c>
      <c r="F133" s="129"/>
      <c r="G133" s="129"/>
      <c r="H133" s="129"/>
      <c r="I133" s="129"/>
      <c r="J133" s="129">
        <f>SUM(L133,O133)</f>
        <v>0</v>
      </c>
      <c r="K133" s="214"/>
      <c r="L133" s="129"/>
      <c r="M133" s="129"/>
      <c r="N133" s="129"/>
      <c r="O133" s="129"/>
      <c r="P133" s="129"/>
      <c r="Q133" s="129"/>
      <c r="R133" s="132">
        <f t="shared" si="38"/>
        <v>0</v>
      </c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  <c r="DK133" s="202"/>
      <c r="DL133" s="202"/>
      <c r="DM133" s="202"/>
      <c r="DN133" s="202"/>
      <c r="DO133" s="202"/>
      <c r="DP133" s="202"/>
      <c r="DQ133" s="202"/>
      <c r="DR133" s="202"/>
      <c r="DS133" s="202"/>
      <c r="DT133" s="202"/>
      <c r="DU133" s="202"/>
      <c r="DV133" s="202"/>
      <c r="DW133" s="202"/>
      <c r="DX133" s="202"/>
      <c r="DY133" s="202"/>
      <c r="DZ133" s="202"/>
      <c r="EA133" s="202"/>
      <c r="EB133" s="202"/>
      <c r="EC133" s="202"/>
      <c r="ED133" s="202"/>
      <c r="EE133" s="202"/>
      <c r="EF133" s="202"/>
      <c r="EG133" s="202"/>
      <c r="EH133" s="202"/>
      <c r="EI133" s="202"/>
      <c r="EJ133" s="202"/>
      <c r="EK133" s="202"/>
      <c r="EL133" s="202"/>
      <c r="EM133" s="202"/>
      <c r="EN133" s="202"/>
      <c r="EO133" s="202"/>
      <c r="EP133" s="202"/>
      <c r="EQ133" s="202"/>
      <c r="ER133" s="202"/>
      <c r="ES133" s="202"/>
      <c r="ET133" s="202"/>
      <c r="EU133" s="202"/>
      <c r="EV133" s="202"/>
      <c r="EW133" s="202"/>
      <c r="EX133" s="202"/>
      <c r="EY133" s="202"/>
      <c r="EZ133" s="202"/>
      <c r="FA133" s="202"/>
      <c r="FB133" s="202"/>
      <c r="FC133" s="202"/>
      <c r="FD133" s="202"/>
      <c r="FE133" s="202"/>
      <c r="FF133" s="202"/>
      <c r="FG133" s="202"/>
      <c r="FH133" s="202"/>
      <c r="FI133" s="202"/>
      <c r="FJ133" s="202"/>
      <c r="FK133" s="202"/>
      <c r="FL133" s="202"/>
      <c r="FM133" s="202"/>
      <c r="FN133" s="202"/>
      <c r="FO133" s="202"/>
      <c r="FP133" s="202"/>
      <c r="FQ133" s="202"/>
      <c r="FR133" s="202"/>
      <c r="FS133" s="202"/>
      <c r="FT133" s="202"/>
      <c r="FU133" s="202"/>
      <c r="FV133" s="202"/>
      <c r="FW133" s="202"/>
      <c r="FX133" s="202"/>
      <c r="FY133" s="202"/>
      <c r="FZ133" s="202"/>
      <c r="GA133" s="202"/>
      <c r="GB133" s="202"/>
      <c r="GC133" s="202"/>
      <c r="GD133" s="202"/>
      <c r="GE133" s="202"/>
      <c r="GF133" s="202"/>
      <c r="GG133" s="202"/>
      <c r="GH133" s="202"/>
      <c r="GI133" s="202"/>
      <c r="GJ133" s="202"/>
      <c r="GK133" s="202"/>
      <c r="GL133" s="202"/>
      <c r="GM133" s="202"/>
      <c r="GN133" s="202"/>
      <c r="GO133" s="202"/>
      <c r="GP133" s="202"/>
      <c r="GQ133" s="202"/>
      <c r="GR133" s="202"/>
      <c r="GS133" s="202"/>
      <c r="GT133" s="202"/>
      <c r="GU133" s="202"/>
      <c r="GV133" s="202"/>
      <c r="GW133" s="202"/>
      <c r="GX133" s="202"/>
      <c r="GY133" s="202"/>
      <c r="GZ133" s="202"/>
      <c r="HA133" s="202"/>
      <c r="HB133" s="202"/>
      <c r="HC133" s="202"/>
      <c r="HD133" s="202"/>
      <c r="HE133" s="202"/>
      <c r="HF133" s="202"/>
      <c r="HG133" s="202"/>
      <c r="HH133" s="202"/>
      <c r="HI133" s="202"/>
      <c r="HJ133" s="202"/>
      <c r="HK133" s="202"/>
      <c r="HL133" s="202"/>
      <c r="HM133" s="202"/>
      <c r="HN133" s="202"/>
    </row>
    <row r="134" spans="1:222" s="202" customFormat="1" ht="27" hidden="1" customHeight="1" x14ac:dyDescent="0.35">
      <c r="A134" s="166" t="s">
        <v>490</v>
      </c>
      <c r="B134" s="127" t="s">
        <v>491</v>
      </c>
      <c r="C134" s="127" t="s">
        <v>198</v>
      </c>
      <c r="D134" s="134" t="s">
        <v>492</v>
      </c>
      <c r="E134" s="129"/>
      <c r="F134" s="129"/>
      <c r="G134" s="129"/>
      <c r="H134" s="129"/>
      <c r="I134" s="129"/>
      <c r="J134" s="132">
        <f t="shared" ref="J134" si="39">SUM(L134,O134)</f>
        <v>0</v>
      </c>
      <c r="K134" s="214"/>
      <c r="L134" s="129"/>
      <c r="M134" s="129"/>
      <c r="N134" s="129"/>
      <c r="O134" s="129"/>
      <c r="P134" s="129"/>
      <c r="Q134" s="129"/>
      <c r="R134" s="132">
        <f t="shared" si="38"/>
        <v>0</v>
      </c>
    </row>
    <row r="135" spans="1:222" s="202" customFormat="1" ht="21" hidden="1" customHeight="1" x14ac:dyDescent="0.35">
      <c r="A135" s="127" t="s">
        <v>493</v>
      </c>
      <c r="B135" s="127" t="s">
        <v>494</v>
      </c>
      <c r="C135" s="127" t="s">
        <v>197</v>
      </c>
      <c r="D135" s="152" t="s">
        <v>2</v>
      </c>
      <c r="E135" s="148">
        <f>SUM(F135,I135)</f>
        <v>0</v>
      </c>
      <c r="F135" s="148"/>
      <c r="G135" s="159"/>
      <c r="H135" s="159"/>
      <c r="I135" s="159"/>
      <c r="J135" s="146">
        <f>SUM(L135,O135)</f>
        <v>0</v>
      </c>
      <c r="K135" s="154"/>
      <c r="L135" s="159"/>
      <c r="M135" s="159"/>
      <c r="N135" s="159"/>
      <c r="O135" s="159"/>
      <c r="P135" s="159"/>
      <c r="Q135" s="159"/>
      <c r="R135" s="132">
        <f t="shared" si="38"/>
        <v>0</v>
      </c>
    </row>
    <row r="136" spans="1:222" s="202" customFormat="1" ht="41.25" hidden="1" customHeight="1" x14ac:dyDescent="0.3">
      <c r="A136" s="123" t="s">
        <v>495</v>
      </c>
      <c r="B136" s="123"/>
      <c r="C136" s="123"/>
      <c r="D136" s="144" t="s">
        <v>496</v>
      </c>
      <c r="E136" s="169">
        <f t="shared" ref="E136:R136" si="40">SUM(E137)</f>
        <v>0</v>
      </c>
      <c r="F136" s="169">
        <f t="shared" si="40"/>
        <v>0</v>
      </c>
      <c r="G136" s="169">
        <f t="shared" si="40"/>
        <v>0</v>
      </c>
      <c r="H136" s="169">
        <f t="shared" si="40"/>
        <v>0</v>
      </c>
      <c r="I136" s="169">
        <f t="shared" si="40"/>
        <v>0</v>
      </c>
      <c r="J136" s="169">
        <f t="shared" si="40"/>
        <v>0</v>
      </c>
      <c r="K136" s="169">
        <f t="shared" si="40"/>
        <v>0</v>
      </c>
      <c r="L136" s="169">
        <f t="shared" si="40"/>
        <v>0</v>
      </c>
      <c r="M136" s="169">
        <f t="shared" si="40"/>
        <v>0</v>
      </c>
      <c r="N136" s="169">
        <f t="shared" si="40"/>
        <v>0</v>
      </c>
      <c r="O136" s="169">
        <f t="shared" si="40"/>
        <v>0</v>
      </c>
      <c r="P136" s="169">
        <f t="shared" si="40"/>
        <v>0</v>
      </c>
      <c r="Q136" s="169">
        <f t="shared" si="40"/>
        <v>0</v>
      </c>
      <c r="R136" s="169">
        <f t="shared" si="40"/>
        <v>0</v>
      </c>
      <c r="T136" s="125"/>
      <c r="U136" s="125">
        <v>0</v>
      </c>
    </row>
    <row r="137" spans="1:222" s="202" customFormat="1" ht="40.5" hidden="1" customHeight="1" x14ac:dyDescent="0.3">
      <c r="A137" s="123" t="s">
        <v>497</v>
      </c>
      <c r="B137" s="123"/>
      <c r="C137" s="123"/>
      <c r="D137" s="144" t="s">
        <v>496</v>
      </c>
      <c r="E137" s="169">
        <f>SUM(E138:E139)</f>
        <v>0</v>
      </c>
      <c r="F137" s="169">
        <f t="shared" ref="F137:Q137" si="41">SUM(F138:F139)</f>
        <v>0</v>
      </c>
      <c r="G137" s="169">
        <f t="shared" si="41"/>
        <v>0</v>
      </c>
      <c r="H137" s="169">
        <f t="shared" si="41"/>
        <v>0</v>
      </c>
      <c r="I137" s="169">
        <f t="shared" si="41"/>
        <v>0</v>
      </c>
      <c r="J137" s="169">
        <f t="shared" si="41"/>
        <v>0</v>
      </c>
      <c r="K137" s="169">
        <f t="shared" si="41"/>
        <v>0</v>
      </c>
      <c r="L137" s="169">
        <f t="shared" si="41"/>
        <v>0</v>
      </c>
      <c r="M137" s="169">
        <f t="shared" si="41"/>
        <v>0</v>
      </c>
      <c r="N137" s="169">
        <f t="shared" si="41"/>
        <v>0</v>
      </c>
      <c r="O137" s="169">
        <f t="shared" si="41"/>
        <v>0</v>
      </c>
      <c r="P137" s="169">
        <f t="shared" si="41"/>
        <v>0</v>
      </c>
      <c r="Q137" s="169">
        <f t="shared" si="41"/>
        <v>0</v>
      </c>
      <c r="R137" s="169">
        <f t="shared" ref="R137:R138" si="42">SUM(E137,J137)</f>
        <v>0</v>
      </c>
      <c r="T137" s="125">
        <f>SUM(E137,J137)</f>
        <v>0</v>
      </c>
      <c r="U137" s="125">
        <v>0</v>
      </c>
    </row>
    <row r="138" spans="1:222" s="202" customFormat="1" ht="56.25" hidden="1" customHeight="1" x14ac:dyDescent="0.35">
      <c r="A138" s="127" t="s">
        <v>498</v>
      </c>
      <c r="B138" s="127" t="s">
        <v>194</v>
      </c>
      <c r="C138" s="127" t="s">
        <v>191</v>
      </c>
      <c r="D138" s="134" t="s">
        <v>195</v>
      </c>
      <c r="E138" s="129">
        <f>SUM(F138,I138)</f>
        <v>0</v>
      </c>
      <c r="F138" s="132"/>
      <c r="G138" s="129"/>
      <c r="H138" s="129"/>
      <c r="I138" s="216"/>
      <c r="J138" s="129"/>
      <c r="K138" s="217"/>
      <c r="L138" s="216"/>
      <c r="M138" s="216"/>
      <c r="N138" s="216"/>
      <c r="O138" s="216"/>
      <c r="P138" s="216"/>
      <c r="Q138" s="216"/>
      <c r="R138" s="132">
        <f t="shared" si="42"/>
        <v>0</v>
      </c>
    </row>
    <row r="139" spans="1:222" s="202" customFormat="1" ht="24" hidden="1" customHeight="1" x14ac:dyDescent="0.35">
      <c r="A139" s="127"/>
      <c r="B139" s="127"/>
      <c r="C139" s="127"/>
      <c r="D139" s="152"/>
      <c r="E139" s="148"/>
      <c r="F139" s="148"/>
      <c r="G139" s="159"/>
      <c r="H139" s="159"/>
      <c r="I139" s="159"/>
      <c r="J139" s="146"/>
      <c r="K139" s="154"/>
      <c r="L139" s="159"/>
      <c r="M139" s="159"/>
      <c r="N139" s="159"/>
      <c r="O139" s="159"/>
      <c r="P139" s="159"/>
      <c r="Q139" s="159"/>
      <c r="R139" s="154"/>
    </row>
    <row r="140" spans="1:222" s="220" customFormat="1" ht="34.5" customHeight="1" x14ac:dyDescent="0.3">
      <c r="A140" s="218" t="s">
        <v>499</v>
      </c>
      <c r="B140" s="218" t="s">
        <v>499</v>
      </c>
      <c r="C140" s="218" t="s">
        <v>499</v>
      </c>
      <c r="D140" s="219" t="s">
        <v>500</v>
      </c>
      <c r="E140" s="400">
        <f t="shared" ref="E140:Q140" si="43">SUM(E14,E32,E53,E79,E95,E122,E127,E130,E136)</f>
        <v>12284813</v>
      </c>
      <c r="F140" s="400">
        <f>SUM(F14,F32,F53,F79,F95,F122,F127,F130,F136)</f>
        <v>11586005</v>
      </c>
      <c r="G140" s="400">
        <f t="shared" si="43"/>
        <v>0</v>
      </c>
      <c r="H140" s="400">
        <f t="shared" si="43"/>
        <v>0</v>
      </c>
      <c r="I140" s="400">
        <f t="shared" si="43"/>
        <v>698808</v>
      </c>
      <c r="J140" s="400">
        <f t="shared" si="43"/>
        <v>13565190</v>
      </c>
      <c r="K140" s="400">
        <f t="shared" si="43"/>
        <v>13565190</v>
      </c>
      <c r="L140" s="400">
        <f t="shared" si="43"/>
        <v>0</v>
      </c>
      <c r="M140" s="400">
        <f t="shared" si="43"/>
        <v>0</v>
      </c>
      <c r="N140" s="400">
        <f t="shared" si="43"/>
        <v>0</v>
      </c>
      <c r="O140" s="400">
        <f t="shared" si="43"/>
        <v>13565190</v>
      </c>
      <c r="P140" s="400">
        <f t="shared" si="43"/>
        <v>0</v>
      </c>
      <c r="Q140" s="400" t="e">
        <f t="shared" si="43"/>
        <v>#REF!</v>
      </c>
      <c r="R140" s="400">
        <f>SUM(R14,R32,R53,R79,R95,R122,R127,R130,R136)</f>
        <v>25850003</v>
      </c>
      <c r="S140" s="376"/>
      <c r="T140" s="377">
        <f>SUM(T14,T32,T53,T79,T95,T122,T127,T130,T137)</f>
        <v>25850003</v>
      </c>
      <c r="U140" s="378">
        <f>SUM(E140,J140)</f>
        <v>25850003</v>
      </c>
    </row>
    <row r="141" spans="1:222" ht="21" customHeight="1" x14ac:dyDescent="0.25">
      <c r="C141" s="221"/>
      <c r="D141" s="222"/>
      <c r="E141" s="223"/>
      <c r="F141" s="224"/>
      <c r="G141" s="225"/>
      <c r="H141" s="225"/>
      <c r="I141" s="225"/>
      <c r="J141" s="226"/>
      <c r="K141" s="226"/>
      <c r="L141" s="225"/>
      <c r="M141" s="225"/>
      <c r="N141" s="225"/>
      <c r="O141" s="225"/>
      <c r="P141" s="225"/>
      <c r="Q141" s="225"/>
      <c r="R141" s="224"/>
    </row>
    <row r="142" spans="1:222" s="227" customFormat="1" ht="24.75" customHeight="1" x14ac:dyDescent="0.4">
      <c r="B142" s="228"/>
      <c r="C142" s="229"/>
      <c r="D142" s="244" t="s">
        <v>161</v>
      </c>
      <c r="E142" s="344"/>
      <c r="F142" s="617"/>
      <c r="G142" s="618"/>
      <c r="H142" s="619"/>
      <c r="I142" s="619" t="s">
        <v>501</v>
      </c>
      <c r="J142" s="618"/>
      <c r="K142" s="618"/>
    </row>
    <row r="143" spans="1:222" ht="15.75" customHeight="1" x14ac:dyDescent="0.4">
      <c r="C143" s="229"/>
      <c r="D143" s="344"/>
      <c r="E143" s="344"/>
      <c r="F143" s="617"/>
      <c r="G143" s="619"/>
      <c r="H143" s="619"/>
      <c r="I143" s="29"/>
      <c r="J143" s="620"/>
      <c r="K143" s="620"/>
      <c r="O143" s="225"/>
      <c r="P143" s="225"/>
      <c r="U143" s="234"/>
      <c r="W143" s="235"/>
      <c r="X143" s="235"/>
      <c r="Y143" s="235"/>
      <c r="Z143" s="235"/>
    </row>
    <row r="144" spans="1:222" ht="22.95" customHeight="1" x14ac:dyDescent="0.4">
      <c r="C144" s="236"/>
      <c r="D144" s="344" t="s">
        <v>502</v>
      </c>
      <c r="E144" s="344"/>
      <c r="F144" s="617"/>
      <c r="G144" s="29"/>
      <c r="H144" s="619"/>
      <c r="I144" s="29"/>
      <c r="J144" s="620"/>
      <c r="K144" s="620"/>
      <c r="W144" s="235"/>
      <c r="X144" s="235"/>
      <c r="Y144" s="235"/>
      <c r="Z144" s="235"/>
    </row>
    <row r="145" spans="3:26" ht="21" hidden="1" customHeight="1" x14ac:dyDescent="0.4">
      <c r="C145" s="237"/>
      <c r="D145" s="621"/>
      <c r="E145" s="10"/>
      <c r="F145" s="620"/>
      <c r="G145" s="29"/>
      <c r="H145" s="29"/>
      <c r="I145" s="29"/>
      <c r="J145" s="620"/>
      <c r="K145" s="620"/>
      <c r="W145" s="235"/>
      <c r="X145" s="235"/>
      <c r="Y145" s="235"/>
      <c r="Z145" s="235"/>
    </row>
    <row r="146" spans="3:26" s="202" customFormat="1" ht="23.25" hidden="1" customHeight="1" x14ac:dyDescent="0.25">
      <c r="C146" s="237"/>
      <c r="D146" s="621" t="s">
        <v>503</v>
      </c>
      <c r="E146" s="622" t="e">
        <f>SUM(E15:E16,#REF!,E33,E54,E80,E131)</f>
        <v>#REF!</v>
      </c>
      <c r="F146" s="622" t="e">
        <f>SUM(F15:F16,#REF!,F33,F54,F80,F131)</f>
        <v>#REF!</v>
      </c>
      <c r="G146" s="622" t="e">
        <f>SUM(G15:G16,#REF!,G33,G54,G80,G131)</f>
        <v>#REF!</v>
      </c>
      <c r="H146" s="622" t="e">
        <f>SUM(H15:H16,#REF!,H33,H54,H80,H131)</f>
        <v>#REF!</v>
      </c>
      <c r="I146" s="622" t="e">
        <f>SUM(I15:I16,#REF!,I33,I54,I80,I131)</f>
        <v>#REF!</v>
      </c>
      <c r="J146" s="622" t="e">
        <f>SUM(J15:J16,#REF!,J33,J54,J80,J131)</f>
        <v>#REF!</v>
      </c>
      <c r="K146" s="622" t="e">
        <f>SUM(K15:K16,#REF!,K33,K54,K80,K131)</f>
        <v>#REF!</v>
      </c>
      <c r="L146" s="239" t="e">
        <f>SUM(L15:L16,#REF!,L33,L54,L80,L131)</f>
        <v>#REF!</v>
      </c>
      <c r="M146" s="239" t="e">
        <f>SUM(M15:M16,#REF!,M33,M54,M80,M131)</f>
        <v>#REF!</v>
      </c>
      <c r="N146" s="239" t="e">
        <f>SUM(N15:N16,#REF!,N33,N54,N80,N131)</f>
        <v>#REF!</v>
      </c>
      <c r="O146" s="239" t="e">
        <f>SUM(O15:O16,#REF!,O33,O54,O80,O131)</f>
        <v>#REF!</v>
      </c>
      <c r="P146" s="239" t="e">
        <f>SUM(P15:P16,#REF!,P33,P54,P80,P131)</f>
        <v>#REF!</v>
      </c>
      <c r="Q146" s="239" t="e">
        <f>SUM(Q15:Q16,#REF!,Q33,Q54,Q80,Q131)</f>
        <v>#REF!</v>
      </c>
      <c r="R146" s="239" t="e">
        <f>SUM(R15:R16,#REF!,R33,R54,R80,R131)</f>
        <v>#REF!</v>
      </c>
      <c r="W146" s="240"/>
      <c r="X146" s="240"/>
      <c r="Y146" s="240"/>
      <c r="Z146" s="240"/>
    </row>
    <row r="147" spans="3:26" ht="22.8" hidden="1" x14ac:dyDescent="0.4">
      <c r="C147" s="237"/>
      <c r="D147" s="621" t="s">
        <v>504</v>
      </c>
      <c r="E147" s="623" t="e">
        <f>SUM(E35,#REF!,#REF!,E38,#REF!,E44,E39,E40,E81)</f>
        <v>#REF!</v>
      </c>
      <c r="F147" s="623"/>
      <c r="G147" s="623"/>
      <c r="H147" s="623"/>
      <c r="I147" s="623"/>
      <c r="J147" s="623"/>
      <c r="K147" s="623"/>
      <c r="L147" s="241"/>
      <c r="M147" s="241"/>
      <c r="N147" s="241"/>
      <c r="O147" s="241"/>
      <c r="P147" s="241"/>
      <c r="Q147" s="241"/>
      <c r="R147" s="241"/>
      <c r="W147" s="235"/>
      <c r="X147" s="235"/>
      <c r="Y147" s="235"/>
      <c r="Z147" s="235"/>
    </row>
    <row r="148" spans="3:26" ht="22.8" hidden="1" x14ac:dyDescent="0.4">
      <c r="C148" s="237"/>
      <c r="D148" s="621" t="s">
        <v>505</v>
      </c>
      <c r="E148" s="623">
        <f>SUM(E84:E87)</f>
        <v>0</v>
      </c>
      <c r="F148" s="624"/>
      <c r="G148" s="625"/>
      <c r="H148" s="625"/>
      <c r="I148" s="625"/>
      <c r="J148" s="624"/>
      <c r="K148" s="624"/>
      <c r="L148" s="235"/>
      <c r="M148" s="235"/>
      <c r="N148" s="235"/>
      <c r="O148" s="235"/>
      <c r="P148" s="235"/>
      <c r="Q148" s="235"/>
      <c r="R148" s="243"/>
      <c r="W148" s="235"/>
      <c r="X148" s="235"/>
      <c r="Y148" s="235"/>
      <c r="Z148" s="235"/>
    </row>
    <row r="149" spans="3:26" ht="22.8" hidden="1" x14ac:dyDescent="0.4">
      <c r="C149" s="237"/>
      <c r="D149" s="621" t="s">
        <v>506</v>
      </c>
      <c r="E149" s="623"/>
      <c r="F149" s="623"/>
      <c r="G149" s="623"/>
      <c r="H149" s="623"/>
      <c r="I149" s="623"/>
      <c r="J149" s="623"/>
      <c r="K149" s="623"/>
      <c r="L149" s="241"/>
      <c r="M149" s="241"/>
      <c r="N149" s="241"/>
      <c r="O149" s="241"/>
      <c r="P149" s="241"/>
      <c r="Q149" s="241"/>
      <c r="R149" s="241"/>
      <c r="W149" s="235"/>
      <c r="X149" s="235"/>
      <c r="Y149" s="235"/>
      <c r="Z149" s="235"/>
    </row>
    <row r="150" spans="3:26" ht="12.75" hidden="1" customHeight="1" x14ac:dyDescent="0.4">
      <c r="C150" s="237"/>
      <c r="D150" s="621" t="s">
        <v>507</v>
      </c>
      <c r="E150" s="623"/>
      <c r="F150" s="624"/>
      <c r="G150" s="625"/>
      <c r="H150" s="625"/>
      <c r="I150" s="625"/>
      <c r="J150" s="624"/>
      <c r="K150" s="624"/>
      <c r="L150" s="235"/>
      <c r="M150" s="235"/>
      <c r="N150" s="235"/>
      <c r="O150" s="235"/>
      <c r="P150" s="235"/>
      <c r="Q150" s="235"/>
      <c r="R150" s="243"/>
      <c r="W150" s="235"/>
      <c r="X150" s="235"/>
      <c r="Y150" s="235"/>
      <c r="Z150" s="235"/>
    </row>
    <row r="151" spans="3:26" ht="22.8" hidden="1" x14ac:dyDescent="0.4">
      <c r="C151" s="237"/>
      <c r="D151" s="621"/>
      <c r="E151" s="623"/>
      <c r="F151" s="623"/>
      <c r="G151" s="623"/>
      <c r="H151" s="623"/>
      <c r="I151" s="623"/>
      <c r="J151" s="623"/>
      <c r="K151" s="623"/>
      <c r="L151" s="241"/>
      <c r="M151" s="241"/>
      <c r="N151" s="241"/>
      <c r="O151" s="241"/>
      <c r="P151" s="241"/>
      <c r="Q151" s="241"/>
      <c r="R151" s="241"/>
      <c r="W151" s="235"/>
      <c r="X151" s="235"/>
      <c r="Y151" s="235"/>
      <c r="Z151" s="235"/>
    </row>
    <row r="152" spans="3:26" ht="22.8" hidden="1" x14ac:dyDescent="0.4">
      <c r="C152" s="237"/>
      <c r="D152" s="621"/>
      <c r="E152" s="623"/>
      <c r="F152" s="624"/>
      <c r="G152" s="625"/>
      <c r="H152" s="625"/>
      <c r="I152" s="625"/>
      <c r="J152" s="624"/>
      <c r="K152" s="624"/>
      <c r="L152" s="235"/>
      <c r="M152" s="235"/>
      <c r="N152" s="235"/>
      <c r="O152" s="235"/>
      <c r="P152" s="235"/>
      <c r="Q152" s="235"/>
      <c r="R152" s="243"/>
      <c r="W152" s="235"/>
      <c r="X152" s="235"/>
      <c r="Y152" s="235"/>
      <c r="Z152" s="235"/>
    </row>
    <row r="153" spans="3:26" ht="15.75" hidden="1" customHeight="1" x14ac:dyDescent="0.4">
      <c r="C153" s="237"/>
      <c r="D153" s="621"/>
      <c r="E153" s="623"/>
      <c r="F153" s="623"/>
      <c r="G153" s="623"/>
      <c r="H153" s="623"/>
      <c r="I153" s="623"/>
      <c r="J153" s="623"/>
      <c r="K153" s="623"/>
      <c r="L153" s="241"/>
      <c r="M153" s="241"/>
      <c r="N153" s="241"/>
      <c r="O153" s="241"/>
      <c r="P153" s="241"/>
      <c r="Q153" s="241"/>
      <c r="R153" s="241"/>
      <c r="W153" s="235"/>
      <c r="X153" s="235"/>
      <c r="Y153" s="235"/>
      <c r="Z153" s="235"/>
    </row>
    <row r="154" spans="3:26" ht="12.75" hidden="1" customHeight="1" x14ac:dyDescent="0.4">
      <c r="C154" s="237"/>
      <c r="D154" s="348"/>
      <c r="E154" s="623"/>
      <c r="F154" s="624"/>
      <c r="G154" s="625"/>
      <c r="H154" s="625"/>
      <c r="I154" s="625"/>
      <c r="J154" s="624"/>
      <c r="K154" s="624"/>
      <c r="L154" s="235"/>
      <c r="M154" s="235"/>
      <c r="N154" s="235"/>
      <c r="O154" s="235"/>
      <c r="P154" s="235"/>
      <c r="Q154" s="235"/>
      <c r="R154" s="243"/>
      <c r="W154" s="235"/>
      <c r="X154" s="235"/>
      <c r="Y154" s="235"/>
      <c r="Z154" s="235"/>
    </row>
    <row r="155" spans="3:26" ht="22.8" hidden="1" x14ac:dyDescent="0.4">
      <c r="C155" s="237"/>
      <c r="D155" s="348"/>
      <c r="E155" s="623"/>
      <c r="F155" s="624" t="e">
        <f>SUM(F146:F153)</f>
        <v>#REF!</v>
      </c>
      <c r="G155" s="624" t="e">
        <f>SUM(G146:G153)</f>
        <v>#REF!</v>
      </c>
      <c r="H155" s="624" t="e">
        <f>SUM(H146:H153)</f>
        <v>#REF!</v>
      </c>
      <c r="I155" s="624" t="e">
        <f>SUM(I146:I153)</f>
        <v>#REF!</v>
      </c>
      <c r="J155" s="624" t="e">
        <f>SUM(J146:J153)</f>
        <v>#REF!</v>
      </c>
      <c r="K155" s="624"/>
      <c r="L155" s="242" t="e">
        <f t="shared" ref="L155:R155" si="44">SUM(L146:L153)</f>
        <v>#REF!</v>
      </c>
      <c r="M155" s="242" t="e">
        <f t="shared" si="44"/>
        <v>#REF!</v>
      </c>
      <c r="N155" s="242" t="e">
        <f t="shared" si="44"/>
        <v>#REF!</v>
      </c>
      <c r="O155" s="242" t="e">
        <f t="shared" si="44"/>
        <v>#REF!</v>
      </c>
      <c r="P155" s="242" t="e">
        <f t="shared" si="44"/>
        <v>#REF!</v>
      </c>
      <c r="Q155" s="242" t="e">
        <f t="shared" si="44"/>
        <v>#REF!</v>
      </c>
      <c r="R155" s="242" t="e">
        <f t="shared" si="44"/>
        <v>#REF!</v>
      </c>
      <c r="W155" s="235"/>
      <c r="X155" s="235"/>
      <c r="Y155" s="235"/>
      <c r="Z155" s="235"/>
    </row>
    <row r="156" spans="3:26" ht="68.400000000000006" x14ac:dyDescent="0.4">
      <c r="C156" s="244"/>
      <c r="D156" s="344" t="s">
        <v>682</v>
      </c>
      <c r="E156" s="10"/>
      <c r="F156" s="620"/>
      <c r="G156" s="349"/>
      <c r="H156" s="29"/>
      <c r="I156" s="672" t="s">
        <v>680</v>
      </c>
      <c r="J156" s="672"/>
      <c r="K156" s="672"/>
      <c r="T156" s="235"/>
      <c r="W156" s="235"/>
      <c r="X156" s="235"/>
      <c r="Y156" s="235"/>
      <c r="Z156" s="235"/>
    </row>
    <row r="157" spans="3:26" ht="24.6" customHeight="1" x14ac:dyDescent="0.4">
      <c r="C157" s="221"/>
      <c r="D157" s="230"/>
      <c r="E157" s="32"/>
      <c r="F157" s="238"/>
      <c r="H157" s="233"/>
      <c r="T157" s="235"/>
      <c r="W157" s="235"/>
      <c r="X157" s="235"/>
      <c r="Y157" s="235"/>
      <c r="Z157" s="235"/>
    </row>
    <row r="158" spans="3:26" ht="20.25" customHeight="1" x14ac:dyDescent="0.4">
      <c r="C158" s="221"/>
      <c r="D158" s="246"/>
      <c r="I158" s="232"/>
      <c r="T158" s="235"/>
      <c r="U158" s="6"/>
      <c r="W158" s="235"/>
      <c r="X158" s="235"/>
      <c r="Y158" s="235"/>
      <c r="Z158" s="235"/>
    </row>
    <row r="159" spans="3:26" ht="16.5" customHeight="1" x14ac:dyDescent="0.25">
      <c r="C159" s="221"/>
      <c r="T159" s="235"/>
      <c r="W159" s="235"/>
      <c r="X159" s="235"/>
      <c r="Y159" s="235"/>
      <c r="Z159" s="235"/>
    </row>
    <row r="160" spans="3:26" ht="22.5" customHeight="1" x14ac:dyDescent="0.25">
      <c r="C160" s="221"/>
      <c r="T160" s="247"/>
      <c r="W160" s="235"/>
      <c r="X160" s="235"/>
      <c r="Y160" s="235"/>
      <c r="Z160" s="235"/>
    </row>
    <row r="161" spans="3:26" x14ac:dyDescent="0.25">
      <c r="C161" s="221"/>
      <c r="T161" s="235"/>
      <c r="W161" s="235"/>
      <c r="X161" s="235"/>
      <c r="Y161" s="235"/>
      <c r="Z161" s="235"/>
    </row>
    <row r="162" spans="3:26" x14ac:dyDescent="0.25">
      <c r="C162" s="221"/>
      <c r="T162" s="235"/>
      <c r="W162" s="235"/>
      <c r="X162" s="235"/>
      <c r="Y162" s="235"/>
      <c r="Z162" s="235"/>
    </row>
    <row r="163" spans="3:26" ht="12.75" customHeight="1" x14ac:dyDescent="0.25">
      <c r="C163" s="221"/>
      <c r="T163" s="235"/>
      <c r="W163" s="235"/>
      <c r="X163" s="235"/>
      <c r="Y163" s="235"/>
      <c r="Z163" s="235"/>
    </row>
    <row r="164" spans="3:26" ht="18" customHeight="1" x14ac:dyDescent="0.25">
      <c r="C164" s="221"/>
      <c r="T164" s="235"/>
      <c r="U164" s="6"/>
      <c r="W164" s="235"/>
      <c r="X164" s="235"/>
      <c r="Y164" s="235"/>
      <c r="Z164" s="235"/>
    </row>
    <row r="165" spans="3:26" ht="18" customHeight="1" x14ac:dyDescent="0.25">
      <c r="C165" s="221"/>
      <c r="T165" s="235"/>
      <c r="U165" s="6"/>
      <c r="W165" s="235"/>
      <c r="X165" s="235"/>
      <c r="Y165" s="235"/>
      <c r="Z165" s="235"/>
    </row>
    <row r="166" spans="3:26" ht="18" customHeight="1" x14ac:dyDescent="0.25">
      <c r="C166" s="221"/>
      <c r="T166" s="235"/>
      <c r="U166" s="6"/>
      <c r="W166" s="235"/>
      <c r="X166" s="235"/>
      <c r="Y166" s="235"/>
      <c r="Z166" s="235"/>
    </row>
    <row r="167" spans="3:26" ht="18" customHeight="1" x14ac:dyDescent="0.25">
      <c r="C167" s="221"/>
      <c r="T167" s="235"/>
      <c r="U167" s="6"/>
      <c r="W167" s="235"/>
      <c r="X167" s="235"/>
      <c r="Y167" s="235"/>
      <c r="Z167" s="235"/>
    </row>
    <row r="168" spans="3:26" ht="18" customHeight="1" x14ac:dyDescent="0.25">
      <c r="C168" s="221"/>
      <c r="T168" s="235"/>
      <c r="U168" s="6"/>
      <c r="W168" s="235"/>
      <c r="X168" s="235"/>
      <c r="Y168" s="235"/>
      <c r="Z168" s="235"/>
    </row>
    <row r="169" spans="3:26" ht="16.5" customHeight="1" x14ac:dyDescent="0.25">
      <c r="C169" s="221"/>
      <c r="T169" s="235"/>
      <c r="U169" s="6"/>
      <c r="W169" s="235"/>
      <c r="X169" s="235"/>
      <c r="Y169" s="235"/>
      <c r="Z169" s="235"/>
    </row>
    <row r="170" spans="3:26" ht="21.75" customHeight="1" x14ac:dyDescent="0.25">
      <c r="C170" s="221"/>
      <c r="T170" s="247"/>
      <c r="U170" s="247"/>
      <c r="V170" s="247"/>
      <c r="W170" s="247"/>
      <c r="X170" s="247"/>
      <c r="Y170" s="247"/>
      <c r="Z170" s="247"/>
    </row>
    <row r="171" spans="3:26" ht="12.75" customHeight="1" x14ac:dyDescent="0.25">
      <c r="C171" s="221"/>
      <c r="T171" s="235"/>
      <c r="W171" s="235"/>
      <c r="X171" s="235"/>
      <c r="Y171" s="235"/>
      <c r="Z171" s="235"/>
    </row>
    <row r="172" spans="3:26" x14ac:dyDescent="0.25">
      <c r="C172" s="221"/>
      <c r="T172" s="235"/>
      <c r="W172" s="235"/>
      <c r="X172" s="235"/>
      <c r="Y172" s="235"/>
      <c r="Z172" s="235"/>
    </row>
    <row r="173" spans="3:26" x14ac:dyDescent="0.25">
      <c r="C173" s="221"/>
      <c r="T173" s="235"/>
      <c r="W173" s="235"/>
      <c r="X173" s="235"/>
      <c r="Y173" s="235"/>
      <c r="Z173" s="235"/>
    </row>
    <row r="174" spans="3:26" x14ac:dyDescent="0.25">
      <c r="C174" s="221"/>
      <c r="T174" s="235"/>
      <c r="W174" s="235"/>
      <c r="X174" s="235"/>
      <c r="Y174" s="235"/>
      <c r="Z174" s="235"/>
    </row>
    <row r="175" spans="3:26" ht="12.75" customHeight="1" x14ac:dyDescent="0.25">
      <c r="C175" s="221"/>
      <c r="W175" s="235"/>
      <c r="X175" s="235"/>
      <c r="Y175" s="235"/>
      <c r="Z175" s="235"/>
    </row>
    <row r="176" spans="3:26" x14ac:dyDescent="0.25">
      <c r="C176" s="221"/>
      <c r="W176" s="235"/>
      <c r="X176" s="235"/>
      <c r="Y176" s="235"/>
      <c r="Z176" s="235"/>
    </row>
    <row r="177" spans="3:26" x14ac:dyDescent="0.25">
      <c r="C177" s="221"/>
      <c r="W177" s="235"/>
      <c r="X177" s="235"/>
      <c r="Y177" s="235"/>
      <c r="Z177" s="235"/>
    </row>
    <row r="178" spans="3:26" ht="18" customHeight="1" x14ac:dyDescent="0.25">
      <c r="C178" s="221"/>
    </row>
    <row r="179" spans="3:26" ht="12.75" customHeight="1" x14ac:dyDescent="0.25">
      <c r="C179" s="221"/>
    </row>
    <row r="180" spans="3:26" x14ac:dyDescent="0.25">
      <c r="C180" s="221"/>
    </row>
    <row r="181" spans="3:26" x14ac:dyDescent="0.25">
      <c r="C181" s="221"/>
    </row>
    <row r="182" spans="3:26" x14ac:dyDescent="0.25">
      <c r="C182" s="221"/>
    </row>
    <row r="183" spans="3:26" ht="12.75" customHeight="1" x14ac:dyDescent="0.25">
      <c r="C183" s="221"/>
    </row>
    <row r="184" spans="3:26" x14ac:dyDescent="0.25">
      <c r="C184" s="221"/>
    </row>
    <row r="185" spans="3:26" x14ac:dyDescent="0.25">
      <c r="C185" s="221"/>
    </row>
    <row r="186" spans="3:26" x14ac:dyDescent="0.25">
      <c r="C186" s="221"/>
    </row>
    <row r="187" spans="3:26" ht="12.75" customHeight="1" x14ac:dyDescent="0.25">
      <c r="C187" s="221"/>
    </row>
    <row r="188" spans="3:26" x14ac:dyDescent="0.25">
      <c r="C188" s="221"/>
    </row>
    <row r="189" spans="3:26" x14ac:dyDescent="0.25">
      <c r="C189" s="221"/>
    </row>
    <row r="190" spans="3:26" x14ac:dyDescent="0.25">
      <c r="C190" s="221"/>
    </row>
    <row r="191" spans="3:26" ht="12.75" customHeight="1" x14ac:dyDescent="0.25">
      <c r="C191" s="221"/>
    </row>
    <row r="192" spans="3:26" x14ac:dyDescent="0.25">
      <c r="C192" s="221"/>
    </row>
    <row r="193" spans="3:3" x14ac:dyDescent="0.25">
      <c r="C193" s="221"/>
    </row>
    <row r="194" spans="3:3" x14ac:dyDescent="0.25">
      <c r="C194" s="221"/>
    </row>
    <row r="195" spans="3:3" ht="12.75" customHeight="1" x14ac:dyDescent="0.25">
      <c r="C195" s="221"/>
    </row>
    <row r="196" spans="3:3" x14ac:dyDescent="0.25">
      <c r="C196" s="221"/>
    </row>
    <row r="197" spans="3:3" x14ac:dyDescent="0.25">
      <c r="C197" s="221"/>
    </row>
    <row r="198" spans="3:3" x14ac:dyDescent="0.25">
      <c r="C198" s="221"/>
    </row>
    <row r="199" spans="3:3" ht="12.75" customHeight="1" x14ac:dyDescent="0.25">
      <c r="C199" s="221"/>
    </row>
    <row r="200" spans="3:3" x14ac:dyDescent="0.25">
      <c r="C200" s="221"/>
    </row>
    <row r="201" spans="3:3" x14ac:dyDescent="0.25">
      <c r="C201" s="221"/>
    </row>
    <row r="202" spans="3:3" x14ac:dyDescent="0.25">
      <c r="C202" s="221"/>
    </row>
    <row r="203" spans="3:3" ht="12.75" customHeight="1" x14ac:dyDescent="0.25">
      <c r="C203" s="221"/>
    </row>
    <row r="204" spans="3:3" x14ac:dyDescent="0.25">
      <c r="C204" s="221"/>
    </row>
    <row r="205" spans="3:3" x14ac:dyDescent="0.25">
      <c r="C205" s="221"/>
    </row>
    <row r="206" spans="3:3" x14ac:dyDescent="0.25">
      <c r="C206" s="221"/>
    </row>
    <row r="207" spans="3:3" ht="12.75" customHeight="1" x14ac:dyDescent="0.25">
      <c r="C207" s="221"/>
    </row>
    <row r="208" spans="3:3" x14ac:dyDescent="0.25">
      <c r="C208" s="221"/>
    </row>
    <row r="209" spans="3:3" x14ac:dyDescent="0.25">
      <c r="C209" s="221"/>
    </row>
    <row r="210" spans="3:3" x14ac:dyDescent="0.25">
      <c r="C210" s="221"/>
    </row>
    <row r="211" spans="3:3" ht="12.75" customHeight="1" x14ac:dyDescent="0.25">
      <c r="C211" s="221"/>
    </row>
    <row r="212" spans="3:3" x14ac:dyDescent="0.25">
      <c r="C212" s="221"/>
    </row>
    <row r="213" spans="3:3" x14ac:dyDescent="0.25">
      <c r="C213" s="221"/>
    </row>
    <row r="214" spans="3:3" x14ac:dyDescent="0.25">
      <c r="C214" s="221"/>
    </row>
    <row r="215" spans="3:3" ht="12.75" customHeight="1" x14ac:dyDescent="0.25">
      <c r="C215" s="221"/>
    </row>
    <row r="216" spans="3:3" x14ac:dyDescent="0.25">
      <c r="C216" s="221"/>
    </row>
    <row r="217" spans="3:3" x14ac:dyDescent="0.25">
      <c r="C217" s="221"/>
    </row>
    <row r="218" spans="3:3" x14ac:dyDescent="0.25">
      <c r="C218" s="221"/>
    </row>
    <row r="219" spans="3:3" ht="12.75" customHeight="1" x14ac:dyDescent="0.25">
      <c r="C219" s="221"/>
    </row>
    <row r="220" spans="3:3" x14ac:dyDescent="0.25">
      <c r="C220" s="221"/>
    </row>
    <row r="221" spans="3:3" x14ac:dyDescent="0.25">
      <c r="C221" s="221"/>
    </row>
    <row r="222" spans="3:3" x14ac:dyDescent="0.25">
      <c r="C222" s="221"/>
    </row>
    <row r="223" spans="3:3" ht="12.75" customHeight="1" x14ac:dyDescent="0.25">
      <c r="C223" s="221"/>
    </row>
    <row r="224" spans="3:3" x14ac:dyDescent="0.25">
      <c r="C224" s="221"/>
    </row>
    <row r="225" spans="3:3" x14ac:dyDescent="0.25">
      <c r="C225" s="221"/>
    </row>
    <row r="226" spans="3:3" x14ac:dyDescent="0.25">
      <c r="C226" s="221"/>
    </row>
    <row r="227" spans="3:3" ht="12.75" customHeight="1" x14ac:dyDescent="0.25">
      <c r="C227" s="221"/>
    </row>
    <row r="228" spans="3:3" x14ac:dyDescent="0.25">
      <c r="C228" s="221"/>
    </row>
    <row r="229" spans="3:3" x14ac:dyDescent="0.25">
      <c r="C229" s="221"/>
    </row>
    <row r="230" spans="3:3" x14ac:dyDescent="0.25">
      <c r="C230" s="221"/>
    </row>
    <row r="231" spans="3:3" ht="12.75" customHeight="1" x14ac:dyDescent="0.25">
      <c r="C231" s="221"/>
    </row>
    <row r="232" spans="3:3" x14ac:dyDescent="0.25">
      <c r="C232" s="221"/>
    </row>
    <row r="233" spans="3:3" x14ac:dyDescent="0.25">
      <c r="C233" s="221"/>
    </row>
    <row r="234" spans="3:3" x14ac:dyDescent="0.25">
      <c r="C234" s="221"/>
    </row>
    <row r="235" spans="3:3" ht="12.75" customHeight="1" x14ac:dyDescent="0.25">
      <c r="C235" s="221"/>
    </row>
    <row r="236" spans="3:3" x14ac:dyDescent="0.25">
      <c r="C236" s="221"/>
    </row>
    <row r="237" spans="3:3" x14ac:dyDescent="0.25">
      <c r="C237" s="221"/>
    </row>
    <row r="238" spans="3:3" x14ac:dyDescent="0.25">
      <c r="C238" s="221"/>
    </row>
    <row r="239" spans="3:3" ht="12.75" customHeight="1" x14ac:dyDescent="0.25">
      <c r="C239" s="221"/>
    </row>
    <row r="240" spans="3:3" x14ac:dyDescent="0.25">
      <c r="C240" s="221"/>
    </row>
    <row r="241" spans="3:3" x14ac:dyDescent="0.25">
      <c r="C241" s="221"/>
    </row>
    <row r="242" spans="3:3" x14ac:dyDescent="0.25">
      <c r="C242" s="221"/>
    </row>
    <row r="243" spans="3:3" ht="12.75" customHeight="1" x14ac:dyDescent="0.25">
      <c r="C243" s="221"/>
    </row>
    <row r="244" spans="3:3" x14ac:dyDescent="0.25">
      <c r="C244" s="221"/>
    </row>
    <row r="245" spans="3:3" x14ac:dyDescent="0.25">
      <c r="C245" s="221"/>
    </row>
    <row r="246" spans="3:3" x14ac:dyDescent="0.25">
      <c r="C246" s="221"/>
    </row>
    <row r="247" spans="3:3" ht="12.75" customHeight="1" x14ac:dyDescent="0.25">
      <c r="C247" s="221"/>
    </row>
    <row r="248" spans="3:3" x14ac:dyDescent="0.25">
      <c r="C248" s="221"/>
    </row>
    <row r="249" spans="3:3" x14ac:dyDescent="0.25">
      <c r="C249" s="221"/>
    </row>
    <row r="250" spans="3:3" x14ac:dyDescent="0.25">
      <c r="C250" s="221"/>
    </row>
    <row r="251" spans="3:3" ht="12.75" customHeight="1" x14ac:dyDescent="0.25">
      <c r="C251" s="221"/>
    </row>
    <row r="252" spans="3:3" x14ac:dyDescent="0.25">
      <c r="C252" s="221"/>
    </row>
    <row r="253" spans="3:3" x14ac:dyDescent="0.25">
      <c r="C253" s="221"/>
    </row>
    <row r="254" spans="3:3" x14ac:dyDescent="0.25">
      <c r="C254" s="221"/>
    </row>
    <row r="255" spans="3:3" ht="12.75" customHeight="1" x14ac:dyDescent="0.25">
      <c r="C255" s="221"/>
    </row>
    <row r="256" spans="3:3" x14ac:dyDescent="0.25">
      <c r="C256" s="221"/>
    </row>
    <row r="257" spans="3:3" x14ac:dyDescent="0.25">
      <c r="C257" s="221"/>
    </row>
    <row r="258" spans="3:3" x14ac:dyDescent="0.25">
      <c r="C258" s="221"/>
    </row>
    <row r="259" spans="3:3" ht="12.75" customHeight="1" x14ac:dyDescent="0.25">
      <c r="C259" s="221"/>
    </row>
    <row r="260" spans="3:3" x14ac:dyDescent="0.25">
      <c r="C260" s="221"/>
    </row>
    <row r="261" spans="3:3" x14ac:dyDescent="0.25">
      <c r="C261" s="221"/>
    </row>
    <row r="262" spans="3:3" x14ac:dyDescent="0.25">
      <c r="C262" s="221"/>
    </row>
    <row r="263" spans="3:3" ht="12.75" customHeight="1" x14ac:dyDescent="0.25">
      <c r="C263" s="221"/>
    </row>
    <row r="264" spans="3:3" x14ac:dyDescent="0.25">
      <c r="C264" s="221"/>
    </row>
    <row r="265" spans="3:3" x14ac:dyDescent="0.25">
      <c r="C265" s="221"/>
    </row>
    <row r="266" spans="3:3" x14ac:dyDescent="0.25">
      <c r="C266" s="221"/>
    </row>
    <row r="267" spans="3:3" ht="12.75" customHeight="1" x14ac:dyDescent="0.25">
      <c r="C267" s="221"/>
    </row>
    <row r="268" spans="3:3" x14ac:dyDescent="0.25">
      <c r="C268" s="221"/>
    </row>
    <row r="269" spans="3:3" x14ac:dyDescent="0.25">
      <c r="C269" s="221"/>
    </row>
    <row r="270" spans="3:3" x14ac:dyDescent="0.25">
      <c r="C270" s="221"/>
    </row>
    <row r="271" spans="3:3" ht="12.75" customHeight="1" x14ac:dyDescent="0.25">
      <c r="C271" s="221"/>
    </row>
    <row r="272" spans="3:3" x14ac:dyDescent="0.25">
      <c r="C272" s="221"/>
    </row>
    <row r="273" spans="3:3" x14ac:dyDescent="0.25">
      <c r="C273" s="221"/>
    </row>
    <row r="274" spans="3:3" x14ac:dyDescent="0.25">
      <c r="C274" s="221"/>
    </row>
    <row r="275" spans="3:3" ht="12.75" customHeight="1" x14ac:dyDescent="0.25">
      <c r="C275" s="221"/>
    </row>
    <row r="276" spans="3:3" x14ac:dyDescent="0.25">
      <c r="C276" s="221"/>
    </row>
    <row r="277" spans="3:3" x14ac:dyDescent="0.25">
      <c r="C277" s="221"/>
    </row>
    <row r="278" spans="3:3" x14ac:dyDescent="0.25">
      <c r="C278" s="221"/>
    </row>
    <row r="279" spans="3:3" ht="12.75" customHeight="1" x14ac:dyDescent="0.25">
      <c r="C279" s="221"/>
    </row>
    <row r="280" spans="3:3" x14ac:dyDescent="0.25">
      <c r="C280" s="221"/>
    </row>
    <row r="281" spans="3:3" x14ac:dyDescent="0.25">
      <c r="C281" s="221"/>
    </row>
    <row r="282" spans="3:3" x14ac:dyDescent="0.25">
      <c r="C282" s="221"/>
    </row>
    <row r="283" spans="3:3" ht="12.75" customHeight="1" x14ac:dyDescent="0.25">
      <c r="C283" s="221"/>
    </row>
    <row r="284" spans="3:3" x14ac:dyDescent="0.25">
      <c r="C284" s="221"/>
    </row>
    <row r="285" spans="3:3" x14ac:dyDescent="0.25">
      <c r="C285" s="221"/>
    </row>
    <row r="286" spans="3:3" x14ac:dyDescent="0.25">
      <c r="C286" s="221"/>
    </row>
    <row r="287" spans="3:3" ht="12.75" customHeight="1" x14ac:dyDescent="0.25">
      <c r="C287" s="221"/>
    </row>
    <row r="288" spans="3:3" x14ac:dyDescent="0.25">
      <c r="C288" s="221"/>
    </row>
    <row r="289" spans="3:3" x14ac:dyDescent="0.25">
      <c r="C289" s="221"/>
    </row>
    <row r="290" spans="3:3" x14ac:dyDescent="0.25">
      <c r="C290" s="221"/>
    </row>
    <row r="291" spans="3:3" ht="12.75" customHeight="1" x14ac:dyDescent="0.25">
      <c r="C291" s="221"/>
    </row>
    <row r="292" spans="3:3" x14ac:dyDescent="0.25">
      <c r="C292" s="221"/>
    </row>
    <row r="293" spans="3:3" x14ac:dyDescent="0.25">
      <c r="C293" s="221"/>
    </row>
    <row r="294" spans="3:3" x14ac:dyDescent="0.25">
      <c r="C294" s="221"/>
    </row>
    <row r="295" spans="3:3" ht="12.75" customHeight="1" x14ac:dyDescent="0.25">
      <c r="C295" s="221"/>
    </row>
    <row r="296" spans="3:3" x14ac:dyDescent="0.25">
      <c r="C296" s="221"/>
    </row>
    <row r="297" spans="3:3" x14ac:dyDescent="0.25">
      <c r="C297" s="221"/>
    </row>
    <row r="298" spans="3:3" x14ac:dyDescent="0.25">
      <c r="C298" s="221"/>
    </row>
    <row r="299" spans="3:3" ht="12.75" customHeight="1" x14ac:dyDescent="0.25">
      <c r="C299" s="221"/>
    </row>
    <row r="300" spans="3:3" x14ac:dyDescent="0.25">
      <c r="C300" s="221"/>
    </row>
    <row r="301" spans="3:3" x14ac:dyDescent="0.25">
      <c r="C301" s="221"/>
    </row>
    <row r="302" spans="3:3" x14ac:dyDescent="0.25">
      <c r="C302" s="221"/>
    </row>
    <row r="303" spans="3:3" ht="12.75" customHeight="1" x14ac:dyDescent="0.25">
      <c r="C303" s="221"/>
    </row>
    <row r="304" spans="3:3" x14ac:dyDescent="0.25">
      <c r="C304" s="221"/>
    </row>
  </sheetData>
  <mergeCells count="25">
    <mergeCell ref="D8:D11"/>
    <mergeCell ref="A5:B5"/>
    <mergeCell ref="A6:B6"/>
    <mergeCell ref="A8:A11"/>
    <mergeCell ref="B8:B11"/>
    <mergeCell ref="C8:C11"/>
    <mergeCell ref="R8:R11"/>
    <mergeCell ref="E9:E11"/>
    <mergeCell ref="F9:F11"/>
    <mergeCell ref="G9:H9"/>
    <mergeCell ref="I9:I11"/>
    <mergeCell ref="J9:J11"/>
    <mergeCell ref="K9:K11"/>
    <mergeCell ref="L9:L11"/>
    <mergeCell ref="M9:N9"/>
    <mergeCell ref="O9:O11"/>
    <mergeCell ref="P9:Q9"/>
    <mergeCell ref="G10:G11"/>
    <mergeCell ref="H10:H11"/>
    <mergeCell ref="M10:M11"/>
    <mergeCell ref="I156:K156"/>
    <mergeCell ref="N10:N11"/>
    <mergeCell ref="P10:P11"/>
    <mergeCell ref="E8:I8"/>
    <mergeCell ref="J8:Q8"/>
  </mergeCells>
  <pageMargins left="0.19685039370078741" right="0.19685039370078741" top="0.98425196850393704" bottom="0.31496062992125984" header="0" footer="0"/>
  <pageSetup paperSize="9" scale="59" fitToHeight="3" orientation="landscape" r:id="rId1"/>
  <headerFooter differentFirst="1" alignWithMargins="0">
    <oddHeader xml:space="preserve">&amp;C&amp;P&amp;RПродовження додатку 3
</oddHeader>
  </headerFooter>
  <rowBreaks count="1" manualBreakCount="1">
    <brk id="73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1"/>
  <sheetViews>
    <sheetView view="pageBreakPreview" topLeftCell="A100" zoomScale="96" zoomScaleNormal="100" zoomScaleSheetLayoutView="96" workbookViewId="0">
      <selection activeCell="A102" sqref="A102:C102"/>
    </sheetView>
  </sheetViews>
  <sheetFormatPr defaultRowHeight="13.2" x14ac:dyDescent="0.25"/>
  <cols>
    <col min="1" max="1" width="21.88671875" customWidth="1"/>
    <col min="2" max="2" width="21" customWidth="1"/>
    <col min="3" max="3" width="62.33203125" customWidth="1"/>
    <col min="4" max="4" width="17.109375" customWidth="1"/>
  </cols>
  <sheetData>
    <row r="1" spans="1:30" ht="5.25" customHeight="1" x14ac:dyDescent="0.25"/>
    <row r="2" spans="1:30" ht="19.2" x14ac:dyDescent="0.35">
      <c r="C2" s="750" t="s">
        <v>639</v>
      </c>
      <c r="D2" s="750"/>
    </row>
    <row r="3" spans="1:30" ht="19.2" x14ac:dyDescent="0.35">
      <c r="C3" s="750" t="s">
        <v>162</v>
      </c>
      <c r="D3" s="750"/>
    </row>
    <row r="4" spans="1:30" ht="19.2" hidden="1" x14ac:dyDescent="0.35">
      <c r="C4" s="107" t="s">
        <v>132</v>
      </c>
      <c r="D4" s="107"/>
    </row>
    <row r="5" spans="1:30" ht="19.2" x14ac:dyDescent="0.35">
      <c r="C5" s="107" t="s">
        <v>163</v>
      </c>
      <c r="D5" s="107"/>
    </row>
    <row r="6" spans="1:30" ht="19.2" x14ac:dyDescent="0.35">
      <c r="C6" s="107" t="s">
        <v>689</v>
      </c>
      <c r="D6" s="107"/>
    </row>
    <row r="7" spans="1:30" ht="10.95" customHeight="1" x14ac:dyDescent="0.35">
      <c r="C7" s="2"/>
      <c r="D7" s="2"/>
    </row>
    <row r="9" spans="1:30" ht="25.95" customHeight="1" x14ac:dyDescent="0.35">
      <c r="B9" s="751" t="s">
        <v>167</v>
      </c>
      <c r="C9" s="751"/>
    </row>
    <row r="10" spans="1:30" ht="19.2" customHeight="1" x14ac:dyDescent="0.35">
      <c r="B10" s="752">
        <v>1753200000</v>
      </c>
      <c r="C10" s="753"/>
    </row>
    <row r="11" spans="1:30" ht="11.4" customHeight="1" x14ac:dyDescent="0.25">
      <c r="C11" s="34" t="s">
        <v>166</v>
      </c>
    </row>
    <row r="12" spans="1:30" ht="21.6" customHeight="1" x14ac:dyDescent="0.3">
      <c r="A12" s="754" t="s">
        <v>15</v>
      </c>
      <c r="B12" s="754"/>
      <c r="C12" s="754"/>
      <c r="D12" s="754"/>
    </row>
    <row r="13" spans="1:30" ht="3.6" customHeight="1" x14ac:dyDescent="0.25"/>
    <row r="14" spans="1:30" x14ac:dyDescent="0.25">
      <c r="D14" s="6" t="s">
        <v>16</v>
      </c>
    </row>
    <row r="15" spans="1:30" ht="13.2" customHeight="1" x14ac:dyDescent="0.25">
      <c r="A15" s="709" t="s">
        <v>133</v>
      </c>
      <c r="B15" s="711" t="s">
        <v>134</v>
      </c>
      <c r="C15" s="712"/>
      <c r="D15" s="715" t="s">
        <v>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49.5" customHeight="1" x14ac:dyDescent="0.25">
      <c r="A16" s="710"/>
      <c r="B16" s="713"/>
      <c r="C16" s="714"/>
      <c r="D16" s="71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1.4" customHeight="1" x14ac:dyDescent="0.25">
      <c r="A17" s="35">
        <v>1</v>
      </c>
      <c r="B17" s="717">
        <v>2</v>
      </c>
      <c r="C17" s="718"/>
      <c r="D17" s="36">
        <v>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7.399999999999999" x14ac:dyDescent="0.3">
      <c r="A18" s="719" t="s">
        <v>17</v>
      </c>
      <c r="B18" s="720"/>
      <c r="C18" s="721"/>
      <c r="D18" s="722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s="3" customFormat="1" ht="20.399999999999999" hidden="1" customHeight="1" x14ac:dyDescent="0.35">
      <c r="A19" s="37">
        <v>41030000</v>
      </c>
      <c r="B19" s="755" t="s">
        <v>18</v>
      </c>
      <c r="C19" s="756"/>
      <c r="D19" s="38">
        <f>SUM(D22)</f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s="3" customFormat="1" ht="230.25" hidden="1" customHeight="1" x14ac:dyDescent="0.35">
      <c r="A20" s="37">
        <v>41050400</v>
      </c>
      <c r="B20" s="748" t="s">
        <v>19</v>
      </c>
      <c r="C20" s="749"/>
      <c r="D20" s="3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s="3" customFormat="1" ht="281.25" hidden="1" customHeight="1" x14ac:dyDescent="0.35">
      <c r="A21" s="37">
        <v>41050600</v>
      </c>
      <c r="B21" s="755" t="s">
        <v>18</v>
      </c>
      <c r="C21" s="756"/>
      <c r="D21" s="3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s="3" customFormat="1" ht="28.5" hidden="1" customHeight="1" x14ac:dyDescent="0.35">
      <c r="A22" s="39">
        <v>41033900</v>
      </c>
      <c r="B22" s="748" t="s">
        <v>19</v>
      </c>
      <c r="C22" s="749"/>
      <c r="D22" s="3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s="3" customFormat="1" ht="20.399999999999999" hidden="1" customHeight="1" x14ac:dyDescent="0.35">
      <c r="A23" s="37">
        <v>9900000000</v>
      </c>
      <c r="B23" s="748" t="s">
        <v>20</v>
      </c>
      <c r="C23" s="749"/>
      <c r="D23" s="3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s="3" customFormat="1" ht="20.399999999999999" hidden="1" customHeight="1" x14ac:dyDescent="0.3">
      <c r="A24" s="102">
        <v>41050000</v>
      </c>
      <c r="B24" s="723" t="s">
        <v>21</v>
      </c>
      <c r="C24" s="724"/>
      <c r="D24" s="101">
        <f>SUM(D30,D25)</f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s="3" customFormat="1" ht="20.399999999999999" hidden="1" customHeight="1" x14ac:dyDescent="0.35">
      <c r="A25" s="39">
        <v>41053900</v>
      </c>
      <c r="B25" s="725" t="s">
        <v>3</v>
      </c>
      <c r="C25" s="726"/>
      <c r="D25" s="9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s="3" customFormat="1" ht="20.399999999999999" hidden="1" customHeight="1" x14ac:dyDescent="0.35">
      <c r="A26" s="39">
        <v>1753700000</v>
      </c>
      <c r="B26" s="725" t="s">
        <v>165</v>
      </c>
      <c r="C26" s="726"/>
      <c r="D26" s="96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s="3" customFormat="1" ht="20.399999999999999" hidden="1" customHeight="1" x14ac:dyDescent="0.35">
      <c r="A27" s="39">
        <v>1754100000</v>
      </c>
      <c r="B27" s="725" t="s">
        <v>168</v>
      </c>
      <c r="C27" s="726"/>
      <c r="D27" s="9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s="3" customFormat="1" ht="20.399999999999999" hidden="1" customHeight="1" x14ac:dyDescent="0.35">
      <c r="A28" s="39">
        <v>1754300000</v>
      </c>
      <c r="B28" s="725" t="s">
        <v>141</v>
      </c>
      <c r="C28" s="726"/>
      <c r="D28" s="9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s="3" customFormat="1" ht="20.399999999999999" hidden="1" customHeight="1" x14ac:dyDescent="0.35">
      <c r="A29" s="39">
        <v>1754400000</v>
      </c>
      <c r="B29" s="725" t="s">
        <v>143</v>
      </c>
      <c r="C29" s="726"/>
      <c r="D29" s="96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s="3" customFormat="1" ht="53.4" hidden="1" customHeight="1" x14ac:dyDescent="0.35">
      <c r="A30" s="39">
        <v>41057700</v>
      </c>
      <c r="B30" s="725" t="s">
        <v>164</v>
      </c>
      <c r="C30" s="726"/>
      <c r="D30" s="9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s="3" customFormat="1" ht="21.6" hidden="1" customHeight="1" x14ac:dyDescent="0.35">
      <c r="A31" s="39">
        <v>1710000000</v>
      </c>
      <c r="B31" s="725" t="s">
        <v>22</v>
      </c>
      <c r="C31" s="726"/>
      <c r="D31" s="9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s="3" customFormat="1" ht="21.75" customHeight="1" x14ac:dyDescent="0.35">
      <c r="A32" s="40"/>
      <c r="B32" s="41"/>
      <c r="C32" s="42"/>
      <c r="D32" s="97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s="3" customFormat="1" ht="18.600000000000001" customHeight="1" x14ac:dyDescent="0.3">
      <c r="A33" s="719" t="s">
        <v>135</v>
      </c>
      <c r="B33" s="720"/>
      <c r="C33" s="721"/>
      <c r="D33" s="722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s="3" customFormat="1" ht="18.600000000000001" hidden="1" customHeight="1" x14ac:dyDescent="0.3">
      <c r="A34" s="102">
        <v>41050000</v>
      </c>
      <c r="B34" s="723" t="s">
        <v>21</v>
      </c>
      <c r="C34" s="724"/>
      <c r="D34" s="99">
        <f>SUM(D35)</f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s="3" customFormat="1" ht="37.950000000000003" hidden="1" customHeight="1" x14ac:dyDescent="0.35">
      <c r="A35" s="39">
        <v>41051100</v>
      </c>
      <c r="B35" s="727" t="s">
        <v>159</v>
      </c>
      <c r="C35" s="726"/>
      <c r="D35" s="96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s="3" customFormat="1" ht="21.6" hidden="1" customHeight="1" x14ac:dyDescent="0.35">
      <c r="A36" s="37">
        <v>17100000000</v>
      </c>
      <c r="B36" s="748" t="s">
        <v>22</v>
      </c>
      <c r="C36" s="749"/>
      <c r="D36" s="9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s="3" customFormat="1" ht="21.6" customHeight="1" x14ac:dyDescent="0.35">
      <c r="A37" s="98"/>
      <c r="B37" s="92"/>
      <c r="C37" s="93"/>
      <c r="D37" s="94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s="3" customFormat="1" ht="21" x14ac:dyDescent="0.4">
      <c r="A38" s="43" t="s">
        <v>23</v>
      </c>
      <c r="B38" s="738" t="s">
        <v>136</v>
      </c>
      <c r="C38" s="739"/>
      <c r="D38" s="101">
        <f>SUM(D39:D40)</f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s="3" customFormat="1" ht="21" x14ac:dyDescent="0.4">
      <c r="A39" s="43" t="s">
        <v>23</v>
      </c>
      <c r="B39" s="748" t="s">
        <v>25</v>
      </c>
      <c r="C39" s="749"/>
      <c r="D39" s="95">
        <f>SUM(D19,D24)</f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s="3" customFormat="1" ht="21" x14ac:dyDescent="0.4">
      <c r="A40" s="44" t="s">
        <v>23</v>
      </c>
      <c r="B40" s="774" t="s">
        <v>26</v>
      </c>
      <c r="C40" s="775"/>
      <c r="D40" s="100">
        <f>SUM(D36)</f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0.199999999999999" customHeight="1" x14ac:dyDescent="0.4">
      <c r="A41" s="8"/>
      <c r="B41" s="8"/>
      <c r="C41" s="2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3.6" customHeight="1" x14ac:dyDescent="0.4">
      <c r="A42" s="8"/>
      <c r="B42" s="8"/>
      <c r="C42" s="2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8" x14ac:dyDescent="0.35">
      <c r="A43" s="754" t="s">
        <v>27</v>
      </c>
      <c r="B43" s="776"/>
      <c r="C43" s="776"/>
      <c r="D43" s="77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6" customHeight="1" x14ac:dyDescent="0.25"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11.4" customHeight="1" thickBot="1" x14ac:dyDescent="0.3">
      <c r="D45" s="6" t="s">
        <v>16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21" customHeight="1" x14ac:dyDescent="0.25">
      <c r="A46" s="777" t="s">
        <v>28</v>
      </c>
      <c r="B46" s="779" t="s">
        <v>29</v>
      </c>
      <c r="C46" s="742" t="s">
        <v>30</v>
      </c>
      <c r="D46" s="744" t="s">
        <v>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88.5" customHeight="1" x14ac:dyDescent="0.25">
      <c r="A47" s="778"/>
      <c r="B47" s="780"/>
      <c r="C47" s="743"/>
      <c r="D47" s="745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2" customHeight="1" x14ac:dyDescent="0.25">
      <c r="A48" s="45">
        <v>1</v>
      </c>
      <c r="B48" s="46">
        <v>2</v>
      </c>
      <c r="C48" s="46">
        <v>3</v>
      </c>
      <c r="D48" s="47">
        <v>4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6.25" hidden="1" customHeight="1" x14ac:dyDescent="0.35">
      <c r="A49" s="48" t="s">
        <v>7</v>
      </c>
      <c r="B49" s="49" t="s">
        <v>10</v>
      </c>
      <c r="C49" s="50" t="s">
        <v>12</v>
      </c>
      <c r="D49" s="51">
        <f>SUM(D51,D55,D57)</f>
        <v>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6.25" hidden="1" customHeight="1" x14ac:dyDescent="0.35">
      <c r="A50" s="48" t="s">
        <v>137</v>
      </c>
      <c r="B50" s="49"/>
      <c r="C50" s="50" t="s">
        <v>22</v>
      </c>
      <c r="D50" s="51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6.25" hidden="1" customHeight="1" x14ac:dyDescent="0.35">
      <c r="A51" s="52" t="s">
        <v>138</v>
      </c>
      <c r="B51" s="53"/>
      <c r="C51" s="53" t="s">
        <v>31</v>
      </c>
      <c r="D51" s="51">
        <f>D52+D53</f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38.25" hidden="1" customHeight="1" x14ac:dyDescent="0.35">
      <c r="A52" s="746" t="s">
        <v>139</v>
      </c>
      <c r="B52" s="747"/>
      <c r="C52" s="747"/>
      <c r="D52" s="5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38.25" hidden="1" customHeight="1" x14ac:dyDescent="0.35">
      <c r="A53" s="746" t="s">
        <v>140</v>
      </c>
      <c r="B53" s="747"/>
      <c r="C53" s="747"/>
      <c r="D53" s="5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38.25" hidden="1" customHeight="1" x14ac:dyDescent="0.35">
      <c r="A54" s="55"/>
      <c r="B54" s="56"/>
      <c r="C54" s="56"/>
      <c r="D54" s="5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8.5" hidden="1" customHeight="1" x14ac:dyDescent="0.35">
      <c r="A55" s="57">
        <v>17543000000</v>
      </c>
      <c r="B55" s="58"/>
      <c r="C55" s="59" t="s">
        <v>141</v>
      </c>
      <c r="D55" s="51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57.75" hidden="1" customHeight="1" x14ac:dyDescent="0.35">
      <c r="A56" s="728" t="s">
        <v>142</v>
      </c>
      <c r="B56" s="729"/>
      <c r="C56" s="730"/>
      <c r="D56" s="60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5.5" hidden="1" customHeight="1" x14ac:dyDescent="0.35">
      <c r="A57" s="57">
        <v>17544000000</v>
      </c>
      <c r="B57" s="58"/>
      <c r="C57" s="59" t="s">
        <v>143</v>
      </c>
      <c r="D57" s="51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57.75" hidden="1" customHeight="1" x14ac:dyDescent="0.35">
      <c r="A58" s="728" t="s">
        <v>142</v>
      </c>
      <c r="B58" s="729"/>
      <c r="C58" s="730"/>
      <c r="D58" s="61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7.75" customHeight="1" x14ac:dyDescent="0.35">
      <c r="A59" s="731" t="s">
        <v>144</v>
      </c>
      <c r="B59" s="732"/>
      <c r="C59" s="733"/>
      <c r="D59" s="734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s="3" customFormat="1" ht="19.2" hidden="1" x14ac:dyDescent="0.35">
      <c r="A60" s="62">
        <v>3719110</v>
      </c>
      <c r="B60" s="63">
        <v>9110</v>
      </c>
      <c r="C60" s="64" t="s">
        <v>2</v>
      </c>
      <c r="D60" s="65">
        <f>SUM(D61)</f>
        <v>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s="3" customFormat="1" ht="19.2" hidden="1" x14ac:dyDescent="0.35">
      <c r="A61" s="66">
        <v>9900000000</v>
      </c>
      <c r="B61" s="67"/>
      <c r="C61" s="68" t="s">
        <v>20</v>
      </c>
      <c r="D61" s="6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27.75" hidden="1" customHeight="1" x14ac:dyDescent="0.35">
      <c r="A62" s="70" t="s">
        <v>7</v>
      </c>
      <c r="B62" s="71" t="s">
        <v>10</v>
      </c>
      <c r="C62" s="77" t="s">
        <v>12</v>
      </c>
      <c r="D62" s="103">
        <f>SUM(D68)</f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7" hidden="1" customHeight="1" x14ac:dyDescent="0.35">
      <c r="A63" s="89">
        <v>1754300000</v>
      </c>
      <c r="B63" s="90"/>
      <c r="C63" s="91" t="s">
        <v>145</v>
      </c>
      <c r="D63" s="103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60" hidden="1" customHeight="1" x14ac:dyDescent="0.35">
      <c r="A64" s="735" t="s">
        <v>146</v>
      </c>
      <c r="B64" s="736"/>
      <c r="C64" s="737"/>
      <c r="D64" s="104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27" hidden="1" customHeight="1" x14ac:dyDescent="0.35">
      <c r="A65" s="70" t="s">
        <v>13</v>
      </c>
      <c r="B65" s="71" t="s">
        <v>10</v>
      </c>
      <c r="C65" s="77" t="s">
        <v>12</v>
      </c>
      <c r="D65" s="103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28.5" hidden="1" customHeight="1" x14ac:dyDescent="0.35">
      <c r="A66" s="70" t="s">
        <v>147</v>
      </c>
      <c r="B66" s="71"/>
      <c r="C66" s="77" t="s">
        <v>22</v>
      </c>
      <c r="D66" s="103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57.75" hidden="1" customHeight="1" x14ac:dyDescent="0.35">
      <c r="A67" s="787" t="s">
        <v>148</v>
      </c>
      <c r="B67" s="788"/>
      <c r="C67" s="788"/>
      <c r="D67" s="10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26.25" hidden="1" customHeight="1" x14ac:dyDescent="0.35">
      <c r="A68" s="70" t="s">
        <v>149</v>
      </c>
      <c r="B68" s="84"/>
      <c r="C68" s="84" t="s">
        <v>31</v>
      </c>
      <c r="D68" s="103">
        <f>SUM(D69)</f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78" hidden="1" customHeight="1" x14ac:dyDescent="0.35">
      <c r="A69" s="707" t="s">
        <v>156</v>
      </c>
      <c r="B69" s="708"/>
      <c r="C69" s="708"/>
      <c r="D69" s="10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s="3" customFormat="1" ht="19.2" hidden="1" x14ac:dyDescent="0.35">
      <c r="A70" s="69"/>
      <c r="B70" s="67"/>
      <c r="C70" s="68"/>
      <c r="D70" s="105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s="3" customFormat="1" ht="18" x14ac:dyDescent="0.35">
      <c r="A71" s="70" t="s">
        <v>7</v>
      </c>
      <c r="B71" s="586">
        <v>9770</v>
      </c>
      <c r="C71" s="76" t="s">
        <v>3</v>
      </c>
      <c r="D71" s="611">
        <v>600000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s="3" customFormat="1" ht="33" customHeight="1" x14ac:dyDescent="0.35">
      <c r="A72" s="612">
        <v>1731720000</v>
      </c>
      <c r="B72" s="67"/>
      <c r="C72" s="613" t="s">
        <v>671</v>
      </c>
      <c r="D72" s="611">
        <v>600000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s="3" customFormat="1" ht="39.6" customHeight="1" x14ac:dyDescent="0.35">
      <c r="A73" s="768" t="s">
        <v>674</v>
      </c>
      <c r="B73" s="770"/>
      <c r="C73" s="770"/>
      <c r="D73" s="611">
        <v>300000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s="3" customFormat="1" ht="56.4" customHeight="1" x14ac:dyDescent="0.35">
      <c r="A74" s="771" t="s">
        <v>675</v>
      </c>
      <c r="B74" s="772"/>
      <c r="C74" s="773"/>
      <c r="D74" s="611">
        <v>300000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55.5" customHeight="1" x14ac:dyDescent="0.35">
      <c r="A75" s="70" t="s">
        <v>8</v>
      </c>
      <c r="B75" s="71" t="s">
        <v>9</v>
      </c>
      <c r="C75" s="72" t="s">
        <v>11</v>
      </c>
      <c r="D75" s="369">
        <v>2700000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29.25" customHeight="1" x14ac:dyDescent="0.35">
      <c r="A76" s="73">
        <v>9900000000</v>
      </c>
      <c r="B76" s="74"/>
      <c r="C76" s="72" t="s">
        <v>20</v>
      </c>
      <c r="D76" s="369">
        <f>SUM(D77:D83)</f>
        <v>2700000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60.75" customHeight="1" x14ac:dyDescent="0.35">
      <c r="A77" s="707" t="s">
        <v>690</v>
      </c>
      <c r="B77" s="708"/>
      <c r="C77" s="708"/>
      <c r="D77" s="584">
        <v>500000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s="3" customFormat="1" ht="60" customHeight="1" x14ac:dyDescent="0.35">
      <c r="A78" s="707" t="s">
        <v>691</v>
      </c>
      <c r="B78" s="708"/>
      <c r="C78" s="708"/>
      <c r="D78" s="584">
        <v>500000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s="3" customFormat="1" ht="60" customHeight="1" x14ac:dyDescent="0.35">
      <c r="A79" s="707" t="s">
        <v>692</v>
      </c>
      <c r="B79" s="708"/>
      <c r="C79" s="708"/>
      <c r="D79" s="584">
        <v>500000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s="3" customFormat="1" ht="83.4" customHeight="1" x14ac:dyDescent="0.35">
      <c r="A80" s="707" t="s">
        <v>672</v>
      </c>
      <c r="B80" s="708"/>
      <c r="C80" s="708"/>
      <c r="D80" s="584">
        <v>500000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s="3" customFormat="1" ht="93" customHeight="1" x14ac:dyDescent="0.35">
      <c r="A81" s="707" t="s">
        <v>673</v>
      </c>
      <c r="B81" s="708"/>
      <c r="C81" s="708"/>
      <c r="D81" s="584">
        <v>200000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57" customHeight="1" x14ac:dyDescent="0.35">
      <c r="A82" s="707" t="s">
        <v>693</v>
      </c>
      <c r="B82" s="708"/>
      <c r="C82" s="708"/>
      <c r="D82" s="584">
        <v>500000</v>
      </c>
      <c r="E82" s="7"/>
      <c r="F82" s="7"/>
      <c r="G82" s="7"/>
      <c r="H82" s="7"/>
      <c r="I82" s="7"/>
      <c r="J82" s="740"/>
      <c r="K82" s="741"/>
      <c r="L82" s="741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s="3" customFormat="1" ht="84.75" hidden="1" customHeight="1" x14ac:dyDescent="0.35">
      <c r="A83" s="763" t="s">
        <v>150</v>
      </c>
      <c r="B83" s="764"/>
      <c r="C83" s="764"/>
      <c r="D83" s="75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s="3" customFormat="1" ht="60.75" hidden="1" customHeight="1" x14ac:dyDescent="0.35">
      <c r="A84" s="763" t="s">
        <v>151</v>
      </c>
      <c r="B84" s="764"/>
      <c r="C84" s="764"/>
      <c r="D84" s="7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s="3" customFormat="1" ht="42.75" hidden="1" customHeight="1" x14ac:dyDescent="0.35">
      <c r="A85" s="763" t="s">
        <v>152</v>
      </c>
      <c r="B85" s="764"/>
      <c r="C85" s="764"/>
      <c r="D85" s="75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s="3" customFormat="1" ht="1.2" hidden="1" customHeight="1" x14ac:dyDescent="0.35">
      <c r="A86" s="394"/>
      <c r="B86" s="395"/>
      <c r="C86" s="396"/>
      <c r="D86" s="397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31.5" customHeight="1" x14ac:dyDescent="0.3">
      <c r="A87" s="781" t="s">
        <v>153</v>
      </c>
      <c r="B87" s="782"/>
      <c r="C87" s="782"/>
      <c r="D87" s="783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25.5" hidden="1" customHeight="1" x14ac:dyDescent="0.35">
      <c r="A88" s="70" t="s">
        <v>14</v>
      </c>
      <c r="B88" s="586">
        <v>9770</v>
      </c>
      <c r="C88" s="76" t="s">
        <v>3</v>
      </c>
      <c r="D88" s="58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25.5" hidden="1" customHeight="1" x14ac:dyDescent="0.35">
      <c r="A89" s="70" t="s">
        <v>147</v>
      </c>
      <c r="B89" s="71"/>
      <c r="C89" s="77" t="s">
        <v>22</v>
      </c>
      <c r="D89" s="58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42.75" hidden="1" customHeight="1" x14ac:dyDescent="0.35">
      <c r="A90" s="784" t="s">
        <v>154</v>
      </c>
      <c r="B90" s="785"/>
      <c r="C90" s="786"/>
      <c r="D90" s="58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42.75" customHeight="1" x14ac:dyDescent="0.35">
      <c r="A91" s="70" t="s">
        <v>14</v>
      </c>
      <c r="B91" s="586">
        <v>9770</v>
      </c>
      <c r="C91" s="76" t="s">
        <v>3</v>
      </c>
      <c r="D91" s="588">
        <v>6800000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42.75" customHeight="1" x14ac:dyDescent="0.35">
      <c r="A92" s="70" t="s">
        <v>147</v>
      </c>
      <c r="B92" s="609"/>
      <c r="C92" s="77" t="s">
        <v>22</v>
      </c>
      <c r="D92" s="588">
        <v>6800000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76.2" customHeight="1" x14ac:dyDescent="0.35">
      <c r="A93" s="768" t="s">
        <v>676</v>
      </c>
      <c r="B93" s="770"/>
      <c r="C93" s="770"/>
      <c r="D93" s="588">
        <v>6800000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57.75" customHeight="1" x14ac:dyDescent="0.35">
      <c r="A94" s="589" t="s">
        <v>8</v>
      </c>
      <c r="B94" s="74" t="s">
        <v>9</v>
      </c>
      <c r="C94" s="72" t="s">
        <v>11</v>
      </c>
      <c r="D94" s="587">
        <f>SUM(D95)</f>
        <v>5000000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30" customHeight="1" x14ac:dyDescent="0.35">
      <c r="A95" s="73">
        <v>9900000000</v>
      </c>
      <c r="B95" s="74"/>
      <c r="C95" s="72" t="s">
        <v>20</v>
      </c>
      <c r="D95" s="78">
        <f>SUM(D96:D103)</f>
        <v>5000000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s="3" customFormat="1" ht="59.25" customHeight="1" x14ac:dyDescent="0.35">
      <c r="A96" s="707" t="s">
        <v>694</v>
      </c>
      <c r="B96" s="708"/>
      <c r="C96" s="708"/>
      <c r="D96" s="584">
        <v>500000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s="3" customFormat="1" ht="57.75" customHeight="1" x14ac:dyDescent="0.35">
      <c r="A97" s="707" t="s">
        <v>695</v>
      </c>
      <c r="B97" s="708"/>
      <c r="C97" s="708"/>
      <c r="D97" s="584">
        <v>500000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69" customHeight="1" x14ac:dyDescent="0.35">
      <c r="A98" s="707" t="s">
        <v>696</v>
      </c>
      <c r="B98" s="708"/>
      <c r="C98" s="708"/>
      <c r="D98" s="585">
        <v>500000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113.4" customHeight="1" x14ac:dyDescent="0.35">
      <c r="A99" s="768" t="s">
        <v>670</v>
      </c>
      <c r="B99" s="769"/>
      <c r="C99" s="769"/>
      <c r="D99" s="585">
        <v>500000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59.25" customHeight="1" x14ac:dyDescent="0.35">
      <c r="A100" s="707" t="s">
        <v>695</v>
      </c>
      <c r="B100" s="708"/>
      <c r="C100" s="708"/>
      <c r="D100" s="584">
        <v>500000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59.25" customHeight="1" x14ac:dyDescent="0.35">
      <c r="A101" s="707" t="s">
        <v>695</v>
      </c>
      <c r="B101" s="708"/>
      <c r="C101" s="708"/>
      <c r="D101" s="584">
        <v>1000000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60" customHeight="1" x14ac:dyDescent="0.35">
      <c r="A102" s="760" t="s">
        <v>665</v>
      </c>
      <c r="B102" s="761"/>
      <c r="C102" s="762"/>
      <c r="D102" s="585">
        <v>1500000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s="3" customFormat="1" ht="65.25" hidden="1" customHeight="1" x14ac:dyDescent="0.35">
      <c r="A103" s="765" t="s">
        <v>637</v>
      </c>
      <c r="B103" s="766"/>
      <c r="C103" s="767"/>
      <c r="D103" s="401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s="3" customFormat="1" ht="16.5" customHeight="1" x14ac:dyDescent="0.35">
      <c r="A104" s="79"/>
      <c r="B104" s="393"/>
      <c r="C104" s="393"/>
      <c r="D104" s="80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21" x14ac:dyDescent="0.4">
      <c r="A105" s="81" t="s">
        <v>23</v>
      </c>
      <c r="B105" s="82" t="s">
        <v>23</v>
      </c>
      <c r="C105" s="76" t="s">
        <v>24</v>
      </c>
      <c r="D105" s="83">
        <f>SUM(D106:D107)</f>
        <v>15100000</v>
      </c>
      <c r="F105" s="5"/>
    </row>
    <row r="106" spans="1:30" ht="21" x14ac:dyDescent="0.4">
      <c r="A106" s="81" t="s">
        <v>23</v>
      </c>
      <c r="B106" s="82" t="s">
        <v>23</v>
      </c>
      <c r="C106" s="84" t="s">
        <v>25</v>
      </c>
      <c r="D106" s="78">
        <f>SUM(D71,D75)</f>
        <v>3300000</v>
      </c>
    </row>
    <row r="107" spans="1:30" ht="21" x14ac:dyDescent="0.4">
      <c r="A107" s="85" t="s">
        <v>23</v>
      </c>
      <c r="B107" s="86" t="s">
        <v>23</v>
      </c>
      <c r="C107" s="87" t="s">
        <v>26</v>
      </c>
      <c r="D107" s="88">
        <f>SUM(D91,D94)</f>
        <v>11800000</v>
      </c>
    </row>
    <row r="108" spans="1:30" ht="21" x14ac:dyDescent="0.4">
      <c r="A108" s="8"/>
      <c r="B108" s="8"/>
      <c r="C108" s="2"/>
      <c r="D108" s="7"/>
    </row>
    <row r="109" spans="1:30" ht="31.95" customHeight="1" x14ac:dyDescent="0.4">
      <c r="A109" s="757" t="s">
        <v>684</v>
      </c>
      <c r="B109" s="758"/>
      <c r="C109" s="758"/>
      <c r="D109" s="758"/>
    </row>
    <row r="110" spans="1:30" ht="87" customHeight="1" x14ac:dyDescent="0.4">
      <c r="A110" s="759" t="s">
        <v>683</v>
      </c>
      <c r="B110" s="759"/>
      <c r="C110" s="759"/>
      <c r="D110" s="759"/>
    </row>
    <row r="111" spans="1:30" ht="21" customHeight="1" x14ac:dyDescent="0.25"/>
  </sheetData>
  <mergeCells count="68">
    <mergeCell ref="A99:C99"/>
    <mergeCell ref="A73:C73"/>
    <mergeCell ref="A74:C74"/>
    <mergeCell ref="A81:C81"/>
    <mergeCell ref="B39:C39"/>
    <mergeCell ref="B40:C40"/>
    <mergeCell ref="A43:D43"/>
    <mergeCell ref="A46:A47"/>
    <mergeCell ref="B46:B47"/>
    <mergeCell ref="A80:C80"/>
    <mergeCell ref="A93:C93"/>
    <mergeCell ref="A87:D87"/>
    <mergeCell ref="A90:C90"/>
    <mergeCell ref="A67:C67"/>
    <mergeCell ref="A53:C53"/>
    <mergeCell ref="A56:C56"/>
    <mergeCell ref="A109:D109"/>
    <mergeCell ref="A110:D110"/>
    <mergeCell ref="A69:C69"/>
    <mergeCell ref="A77:C77"/>
    <mergeCell ref="A78:C78"/>
    <mergeCell ref="A79:C79"/>
    <mergeCell ref="A82:C82"/>
    <mergeCell ref="A102:C102"/>
    <mergeCell ref="A83:C83"/>
    <mergeCell ref="A84:C84"/>
    <mergeCell ref="A85:C85"/>
    <mergeCell ref="A98:C98"/>
    <mergeCell ref="A103:C103"/>
    <mergeCell ref="A97:C97"/>
    <mergeCell ref="A100:C100"/>
    <mergeCell ref="A101:C101"/>
    <mergeCell ref="B27:C27"/>
    <mergeCell ref="B19:C19"/>
    <mergeCell ref="B20:C20"/>
    <mergeCell ref="B21:C21"/>
    <mergeCell ref="B22:C22"/>
    <mergeCell ref="B23:C23"/>
    <mergeCell ref="C2:D2"/>
    <mergeCell ref="C3:D3"/>
    <mergeCell ref="B9:C9"/>
    <mergeCell ref="B10:C10"/>
    <mergeCell ref="A12:D12"/>
    <mergeCell ref="A59:D59"/>
    <mergeCell ref="A64:C64"/>
    <mergeCell ref="B38:C38"/>
    <mergeCell ref="J82:L82"/>
    <mergeCell ref="B28:C28"/>
    <mergeCell ref="C46:C47"/>
    <mergeCell ref="D46:D47"/>
    <mergeCell ref="A52:C52"/>
    <mergeCell ref="B36:C36"/>
    <mergeCell ref="A96:C96"/>
    <mergeCell ref="A15:A16"/>
    <mergeCell ref="B15:C16"/>
    <mergeCell ref="D15:D16"/>
    <mergeCell ref="B17:C17"/>
    <mergeCell ref="A18:D18"/>
    <mergeCell ref="B24:C24"/>
    <mergeCell ref="B26:C26"/>
    <mergeCell ref="B31:C31"/>
    <mergeCell ref="A33:D33"/>
    <mergeCell ref="B35:C35"/>
    <mergeCell ref="B25:C25"/>
    <mergeCell ref="B30:C30"/>
    <mergeCell ref="B29:C29"/>
    <mergeCell ref="B34:C34"/>
    <mergeCell ref="A58:C58"/>
  </mergeCells>
  <conditionalFormatting sqref="A55:A58">
    <cfRule type="expression" dxfId="1" priority="1" stopIfTrue="1">
      <formula>MID(HY55,1,1)="v"</formula>
    </cfRule>
  </conditionalFormatting>
  <conditionalFormatting sqref="C55 C57">
    <cfRule type="expression" dxfId="0" priority="2" stopIfTrue="1">
      <formula>MID(A55,1,1)="v"</formula>
    </cfRule>
  </conditionalFormatting>
  <pageMargins left="1.1811023622047245" right="0.39370078740157483" top="0.78740157480314965" bottom="0.78740157480314965" header="0.31496062992125984" footer="0.31496062992125984"/>
  <pageSetup paperSize="9" scale="64" orientation="portrait" horizontalDpi="4294967295" verticalDpi="4294967295" r:id="rId1"/>
  <headerFooter differentFirst="1">
    <oddHeader>&amp;C&amp;P&amp;RПродовження додатку 4</oddHeader>
  </headerFooter>
  <rowBreaks count="1" manualBreakCount="1">
    <brk id="79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2"/>
  <sheetViews>
    <sheetView view="pageBreakPreview" topLeftCell="A24" zoomScaleNormal="100" zoomScaleSheetLayoutView="100" workbookViewId="0">
      <selection activeCell="D38" sqref="D38"/>
    </sheetView>
  </sheetViews>
  <sheetFormatPr defaultColWidth="9.109375" defaultRowHeight="15" x14ac:dyDescent="0.25"/>
  <cols>
    <col min="1" max="2" width="13.109375" style="350" customWidth="1"/>
    <col min="3" max="3" width="12.6640625" style="350" customWidth="1"/>
    <col min="4" max="4" width="44.88671875" style="350" customWidth="1"/>
    <col min="5" max="5" width="66.6640625" style="350" customWidth="1"/>
    <col min="6" max="6" width="12.6640625" style="350" customWidth="1"/>
    <col min="7" max="8" width="11.6640625" style="350" customWidth="1"/>
    <col min="9" max="9" width="15.88671875" style="350" customWidth="1"/>
    <col min="10" max="10" width="10.5546875" style="350" customWidth="1"/>
    <col min="11" max="11" width="9.109375" style="350"/>
    <col min="12" max="12" width="85.88671875" style="350" customWidth="1"/>
    <col min="13" max="16384" width="9.109375" style="350"/>
  </cols>
  <sheetData>
    <row r="1" spans="1:10" ht="36" customHeight="1" x14ac:dyDescent="0.3">
      <c r="A1" s="416"/>
      <c r="B1" s="416"/>
      <c r="C1" s="416"/>
      <c r="D1" s="416"/>
      <c r="E1" s="416"/>
      <c r="F1" s="416"/>
      <c r="G1" s="416"/>
      <c r="H1" s="416"/>
    </row>
    <row r="2" spans="1:10" ht="15.6" x14ac:dyDescent="0.3">
      <c r="A2" s="416"/>
      <c r="B2" s="416"/>
      <c r="C2" s="416"/>
      <c r="D2" s="416"/>
      <c r="E2" s="416"/>
      <c r="F2" s="416"/>
      <c r="G2" s="416"/>
      <c r="H2" s="416"/>
    </row>
    <row r="3" spans="1:10" ht="15.6" x14ac:dyDescent="0.3">
      <c r="A3" s="416"/>
      <c r="B3" s="416"/>
      <c r="C3" s="416"/>
      <c r="D3" s="416"/>
      <c r="E3" s="416"/>
      <c r="F3" s="416"/>
      <c r="G3" s="416"/>
      <c r="H3" s="416"/>
    </row>
    <row r="4" spans="1:10" ht="15.6" x14ac:dyDescent="0.3">
      <c r="A4" s="417" t="s">
        <v>6</v>
      </c>
      <c r="B4" s="416"/>
      <c r="C4" s="416"/>
      <c r="D4" s="416"/>
      <c r="E4" s="416"/>
      <c r="F4" s="416"/>
      <c r="G4" s="416"/>
      <c r="H4" s="416"/>
    </row>
    <row r="5" spans="1:10" ht="15.6" x14ac:dyDescent="0.3">
      <c r="A5" s="250" t="s">
        <v>5</v>
      </c>
      <c r="B5" s="416"/>
      <c r="C5" s="416"/>
      <c r="D5" s="416"/>
      <c r="E5" s="416"/>
      <c r="F5" s="416"/>
      <c r="G5" s="416"/>
      <c r="H5" s="416"/>
    </row>
    <row r="6" spans="1:10" ht="15.6" x14ac:dyDescent="0.3">
      <c r="A6" s="416"/>
      <c r="B6" s="416"/>
      <c r="C6" s="416"/>
      <c r="D6" s="416"/>
      <c r="E6" s="416"/>
      <c r="F6" s="416"/>
      <c r="G6" s="416"/>
      <c r="H6" s="416"/>
    </row>
    <row r="7" spans="1:10" ht="18" x14ac:dyDescent="0.35">
      <c r="A7" s="416"/>
      <c r="B7" s="416"/>
      <c r="C7" s="416"/>
      <c r="D7" s="416"/>
      <c r="E7" s="416"/>
      <c r="F7" s="416"/>
      <c r="G7" s="416"/>
      <c r="H7" s="416"/>
      <c r="I7" s="418"/>
      <c r="J7" s="418"/>
    </row>
    <row r="8" spans="1:10" ht="18" x14ac:dyDescent="0.35">
      <c r="A8" s="416"/>
      <c r="B8" s="416"/>
      <c r="C8" s="416"/>
      <c r="D8" s="416"/>
      <c r="E8" s="416"/>
      <c r="F8" s="416"/>
      <c r="G8" s="416"/>
      <c r="H8" s="416"/>
      <c r="I8" s="418"/>
      <c r="J8" s="418"/>
    </row>
    <row r="10" spans="1:10" ht="15.75" customHeight="1" x14ac:dyDescent="0.35">
      <c r="A10" s="418"/>
      <c r="B10" s="418"/>
      <c r="C10" s="418"/>
      <c r="D10" s="418"/>
      <c r="E10" s="418"/>
      <c r="F10" s="418"/>
      <c r="G10" s="418"/>
      <c r="H10" s="418"/>
      <c r="I10" s="418"/>
      <c r="J10" s="418" t="s">
        <v>32</v>
      </c>
    </row>
    <row r="11" spans="1:10" s="420" customFormat="1" ht="123.75" customHeight="1" x14ac:dyDescent="0.25">
      <c r="A11" s="419" t="s">
        <v>170</v>
      </c>
      <c r="B11" s="419" t="s">
        <v>171</v>
      </c>
      <c r="C11" s="419" t="s">
        <v>172</v>
      </c>
      <c r="D11" s="419" t="s">
        <v>173</v>
      </c>
      <c r="E11" s="419" t="s">
        <v>640</v>
      </c>
      <c r="F11" s="419" t="s">
        <v>641</v>
      </c>
      <c r="G11" s="419" t="s">
        <v>642</v>
      </c>
      <c r="H11" s="419" t="s">
        <v>643</v>
      </c>
      <c r="I11" s="419" t="s">
        <v>644</v>
      </c>
      <c r="J11" s="419" t="s">
        <v>645</v>
      </c>
    </row>
    <row r="12" spans="1:10" s="422" customFormat="1" ht="19.5" customHeight="1" x14ac:dyDescent="0.25">
      <c r="A12" s="421">
        <v>1</v>
      </c>
      <c r="B12" s="421">
        <v>2</v>
      </c>
      <c r="C12" s="421">
        <v>3</v>
      </c>
      <c r="D12" s="421">
        <v>4</v>
      </c>
      <c r="E12" s="421">
        <v>5</v>
      </c>
      <c r="F12" s="421">
        <v>6</v>
      </c>
      <c r="G12" s="421">
        <v>7</v>
      </c>
      <c r="H12" s="421">
        <v>8</v>
      </c>
      <c r="I12" s="421">
        <v>9</v>
      </c>
      <c r="J12" s="421">
        <v>10</v>
      </c>
    </row>
    <row r="13" spans="1:10" s="420" customFormat="1" ht="44.25" hidden="1" customHeight="1" x14ac:dyDescent="0.35">
      <c r="A13" s="123" t="s">
        <v>186</v>
      </c>
      <c r="B13" s="123"/>
      <c r="C13" s="123"/>
      <c r="D13" s="124" t="s">
        <v>187</v>
      </c>
      <c r="E13" s="423"/>
      <c r="F13" s="424"/>
      <c r="G13" s="424"/>
      <c r="H13" s="424"/>
      <c r="I13" s="424">
        <f>SUM(I14)</f>
        <v>0</v>
      </c>
      <c r="J13" s="424"/>
    </row>
    <row r="14" spans="1:10" s="425" customFormat="1" ht="44.25" hidden="1" customHeight="1" x14ac:dyDescent="0.35">
      <c r="A14" s="123" t="s">
        <v>188</v>
      </c>
      <c r="B14" s="123"/>
      <c r="C14" s="123"/>
      <c r="D14" s="124" t="s">
        <v>187</v>
      </c>
      <c r="E14" s="423"/>
      <c r="F14" s="424"/>
      <c r="G14" s="424"/>
      <c r="H14" s="424"/>
      <c r="I14" s="424">
        <f>SUM(I15:I19)</f>
        <v>0</v>
      </c>
      <c r="J14" s="424"/>
    </row>
    <row r="15" spans="1:10" s="425" customFormat="1" ht="51" hidden="1" customHeight="1" x14ac:dyDescent="0.35">
      <c r="A15" s="426"/>
      <c r="B15" s="127"/>
      <c r="C15" s="127"/>
      <c r="D15" s="134"/>
      <c r="E15" s="427"/>
      <c r="F15" s="428"/>
      <c r="G15" s="428"/>
      <c r="H15" s="428"/>
      <c r="I15" s="428"/>
      <c r="J15" s="428"/>
    </row>
    <row r="16" spans="1:10" s="430" customFormat="1" ht="23.25" hidden="1" customHeight="1" x14ac:dyDescent="0.35">
      <c r="A16" s="426"/>
      <c r="B16" s="127"/>
      <c r="C16" s="127"/>
      <c r="D16" s="134"/>
      <c r="E16" s="427"/>
      <c r="F16" s="429"/>
      <c r="G16" s="429"/>
      <c r="H16" s="429"/>
      <c r="I16" s="428"/>
      <c r="J16" s="429"/>
    </row>
    <row r="17" spans="1:12" s="425" customFormat="1" ht="28.5" hidden="1" customHeight="1" x14ac:dyDescent="0.35">
      <c r="A17" s="127"/>
      <c r="B17" s="127"/>
      <c r="C17" s="127"/>
      <c r="D17" s="203"/>
      <c r="E17" s="431"/>
      <c r="F17" s="428"/>
      <c r="G17" s="428"/>
      <c r="H17" s="428"/>
      <c r="I17" s="428"/>
      <c r="J17" s="428"/>
    </row>
    <row r="18" spans="1:12" s="430" customFormat="1" ht="39.75" hidden="1" customHeight="1" x14ac:dyDescent="0.35">
      <c r="A18" s="205"/>
      <c r="B18" s="205"/>
      <c r="C18" s="205"/>
      <c r="D18" s="432"/>
      <c r="E18" s="433"/>
      <c r="F18" s="429"/>
      <c r="G18" s="429"/>
      <c r="H18" s="429"/>
      <c r="I18" s="429"/>
      <c r="J18" s="429"/>
    </row>
    <row r="19" spans="1:12" s="430" customFormat="1" ht="37.5" hidden="1" customHeight="1" x14ac:dyDescent="0.35">
      <c r="A19" s="205"/>
      <c r="B19" s="205"/>
      <c r="C19" s="205"/>
      <c r="D19" s="434"/>
      <c r="E19" s="433"/>
      <c r="F19" s="429"/>
      <c r="G19" s="435"/>
      <c r="H19" s="435"/>
      <c r="I19" s="429"/>
      <c r="J19" s="436"/>
    </row>
    <row r="20" spans="1:12" s="425" customFormat="1" ht="72.75" customHeight="1" x14ac:dyDescent="0.35">
      <c r="A20" s="123" t="s">
        <v>403</v>
      </c>
      <c r="B20" s="201"/>
      <c r="C20" s="201"/>
      <c r="D20" s="144" t="s">
        <v>404</v>
      </c>
      <c r="E20" s="423"/>
      <c r="F20" s="424"/>
      <c r="G20" s="424"/>
      <c r="H20" s="424"/>
      <c r="I20" s="424">
        <f>SUM(I21)</f>
        <v>1015190</v>
      </c>
      <c r="J20" s="437"/>
    </row>
    <row r="21" spans="1:12" s="425" customFormat="1" ht="72" customHeight="1" x14ac:dyDescent="0.35">
      <c r="A21" s="123" t="s">
        <v>405</v>
      </c>
      <c r="B21" s="201"/>
      <c r="C21" s="201"/>
      <c r="D21" s="144" t="s">
        <v>404</v>
      </c>
      <c r="E21" s="423"/>
      <c r="F21" s="424"/>
      <c r="G21" s="424"/>
      <c r="H21" s="424"/>
      <c r="I21" s="424">
        <f>SUM(I22:I31)</f>
        <v>1015190</v>
      </c>
      <c r="J21" s="437"/>
    </row>
    <row r="22" spans="1:12" s="441" customFormat="1" ht="59.25" hidden="1" customHeight="1" x14ac:dyDescent="0.35">
      <c r="A22" s="301" t="s">
        <v>439</v>
      </c>
      <c r="B22" s="301" t="s">
        <v>440</v>
      </c>
      <c r="C22" s="301" t="s">
        <v>441</v>
      </c>
      <c r="D22" s="324" t="s">
        <v>442</v>
      </c>
      <c r="E22" s="438" t="s">
        <v>646</v>
      </c>
      <c r="F22" s="439"/>
      <c r="G22" s="440"/>
      <c r="H22" s="440"/>
      <c r="I22" s="440"/>
      <c r="J22" s="439"/>
      <c r="L22" s="442"/>
    </row>
    <row r="23" spans="1:12" s="422" customFormat="1" ht="57" hidden="1" customHeight="1" x14ac:dyDescent="0.35">
      <c r="A23" s="127" t="s">
        <v>443</v>
      </c>
      <c r="B23" s="127" t="s">
        <v>444</v>
      </c>
      <c r="C23" s="136" t="s">
        <v>441</v>
      </c>
      <c r="D23" s="164" t="s">
        <v>445</v>
      </c>
      <c r="E23" s="468" t="s">
        <v>647</v>
      </c>
      <c r="F23" s="444"/>
      <c r="G23" s="445"/>
      <c r="H23" s="445"/>
      <c r="I23" s="445"/>
      <c r="J23" s="444"/>
    </row>
    <row r="24" spans="1:12" s="422" customFormat="1" ht="58.5" customHeight="1" x14ac:dyDescent="0.35">
      <c r="A24" s="127" t="s">
        <v>443</v>
      </c>
      <c r="B24" s="127" t="s">
        <v>444</v>
      </c>
      <c r="C24" s="136" t="s">
        <v>441</v>
      </c>
      <c r="D24" s="164" t="s">
        <v>445</v>
      </c>
      <c r="E24" s="446" t="s">
        <v>648</v>
      </c>
      <c r="F24" s="444" t="s">
        <v>669</v>
      </c>
      <c r="G24" s="445">
        <v>2853509</v>
      </c>
      <c r="H24" s="445">
        <v>2716797</v>
      </c>
      <c r="I24" s="445">
        <v>621229</v>
      </c>
      <c r="J24" s="444">
        <v>100</v>
      </c>
      <c r="L24" s="447"/>
    </row>
    <row r="25" spans="1:12" s="422" customFormat="1" ht="77.25" customHeight="1" x14ac:dyDescent="0.35">
      <c r="A25" s="127" t="s">
        <v>443</v>
      </c>
      <c r="B25" s="127" t="s">
        <v>444</v>
      </c>
      <c r="C25" s="136" t="s">
        <v>441</v>
      </c>
      <c r="D25" s="164" t="s">
        <v>445</v>
      </c>
      <c r="E25" s="448" t="s">
        <v>649</v>
      </c>
      <c r="F25" s="444" t="s">
        <v>669</v>
      </c>
      <c r="G25" s="445">
        <v>2500486</v>
      </c>
      <c r="H25" s="445">
        <v>2388766</v>
      </c>
      <c r="I25" s="445">
        <v>393961</v>
      </c>
      <c r="J25" s="444">
        <v>100</v>
      </c>
      <c r="L25" s="447"/>
    </row>
    <row r="26" spans="1:12" s="422" customFormat="1" ht="101.25" hidden="1" customHeight="1" x14ac:dyDescent="0.35">
      <c r="A26" s="127" t="s">
        <v>443</v>
      </c>
      <c r="B26" s="127" t="s">
        <v>444</v>
      </c>
      <c r="C26" s="136" t="s">
        <v>441</v>
      </c>
      <c r="D26" s="164" t="s">
        <v>445</v>
      </c>
      <c r="E26" s="448" t="s">
        <v>650</v>
      </c>
      <c r="F26" s="421"/>
      <c r="G26" s="421"/>
      <c r="H26" s="421"/>
      <c r="I26" s="445"/>
      <c r="J26" s="421"/>
      <c r="L26" s="447"/>
    </row>
    <row r="27" spans="1:12" s="422" customFormat="1" ht="95.25" hidden="1" customHeight="1" x14ac:dyDescent="0.35">
      <c r="A27" s="127" t="s">
        <v>446</v>
      </c>
      <c r="B27" s="127" t="s">
        <v>635</v>
      </c>
      <c r="C27" s="127" t="s">
        <v>441</v>
      </c>
      <c r="D27" s="164" t="s">
        <v>448</v>
      </c>
      <c r="E27" s="295" t="s">
        <v>651</v>
      </c>
      <c r="F27" s="444"/>
      <c r="G27" s="445"/>
      <c r="H27" s="445"/>
      <c r="I27" s="449"/>
      <c r="J27" s="444"/>
    </row>
    <row r="28" spans="1:12" s="422" customFormat="1" ht="78" hidden="1" customHeight="1" x14ac:dyDescent="0.35">
      <c r="A28" s="127" t="s">
        <v>446</v>
      </c>
      <c r="B28" s="127" t="s">
        <v>447</v>
      </c>
      <c r="C28" s="127" t="s">
        <v>441</v>
      </c>
      <c r="D28" s="164" t="s">
        <v>448</v>
      </c>
      <c r="E28" s="443" t="s">
        <v>652</v>
      </c>
      <c r="F28" s="450"/>
      <c r="G28" s="450"/>
      <c r="H28" s="450"/>
      <c r="I28" s="451"/>
      <c r="J28" s="450"/>
    </row>
    <row r="29" spans="1:12" s="422" customFormat="1" ht="107.25" hidden="1" customHeight="1" x14ac:dyDescent="0.35">
      <c r="A29" s="127" t="s">
        <v>446</v>
      </c>
      <c r="B29" s="127" t="s">
        <v>447</v>
      </c>
      <c r="C29" s="127" t="s">
        <v>441</v>
      </c>
      <c r="D29" s="164" t="s">
        <v>448</v>
      </c>
      <c r="E29" s="443" t="s">
        <v>653</v>
      </c>
      <c r="F29" s="452"/>
      <c r="G29" s="453"/>
      <c r="H29" s="453"/>
      <c r="I29" s="129"/>
      <c r="J29" s="452"/>
      <c r="L29" s="447"/>
    </row>
    <row r="30" spans="1:12" s="422" customFormat="1" ht="111.75" hidden="1" customHeight="1" x14ac:dyDescent="0.35">
      <c r="A30" s="136" t="s">
        <v>446</v>
      </c>
      <c r="B30" s="136" t="s">
        <v>635</v>
      </c>
      <c r="C30" s="136" t="s">
        <v>441</v>
      </c>
      <c r="D30" s="164" t="s">
        <v>448</v>
      </c>
      <c r="E30" s="448" t="s">
        <v>654</v>
      </c>
      <c r="F30" s="421"/>
      <c r="G30" s="421"/>
      <c r="H30" s="421"/>
      <c r="I30" s="440"/>
      <c r="J30" s="421"/>
    </row>
    <row r="31" spans="1:12" s="422" customFormat="1" ht="132.75" hidden="1" customHeight="1" x14ac:dyDescent="0.35">
      <c r="A31" s="127" t="s">
        <v>449</v>
      </c>
      <c r="B31" s="127" t="s">
        <v>450</v>
      </c>
      <c r="C31" s="127" t="s">
        <v>221</v>
      </c>
      <c r="D31" s="164" t="s">
        <v>451</v>
      </c>
      <c r="E31" s="448" t="s">
        <v>655</v>
      </c>
      <c r="F31" s="421"/>
      <c r="G31" s="421"/>
      <c r="H31" s="421"/>
      <c r="I31" s="445"/>
      <c r="J31" s="421"/>
    </row>
    <row r="32" spans="1:12" s="441" customFormat="1" ht="19.5" hidden="1" customHeight="1" x14ac:dyDescent="0.25">
      <c r="A32" s="454"/>
      <c r="B32" s="454"/>
      <c r="C32" s="454"/>
      <c r="D32" s="454"/>
      <c r="E32" s="454"/>
      <c r="F32" s="454"/>
      <c r="G32" s="454"/>
      <c r="H32" s="454"/>
      <c r="I32" s="455"/>
      <c r="J32" s="454"/>
    </row>
    <row r="33" spans="1:12" s="460" customFormat="1" ht="34.5" customHeight="1" x14ac:dyDescent="0.35">
      <c r="A33" s="456" t="s">
        <v>23</v>
      </c>
      <c r="B33" s="456" t="s">
        <v>23</v>
      </c>
      <c r="C33" s="456" t="s">
        <v>23</v>
      </c>
      <c r="D33" s="457" t="s">
        <v>4</v>
      </c>
      <c r="E33" s="456" t="s">
        <v>23</v>
      </c>
      <c r="F33" s="456" t="s">
        <v>23</v>
      </c>
      <c r="G33" s="458"/>
      <c r="H33" s="458"/>
      <c r="I33" s="459">
        <f>SUM(I21)</f>
        <v>1015190</v>
      </c>
      <c r="J33" s="456" t="s">
        <v>23</v>
      </c>
      <c r="L33" s="447"/>
    </row>
    <row r="34" spans="1:12" ht="19.5" customHeight="1" x14ac:dyDescent="0.35">
      <c r="A34" s="461"/>
      <c r="B34" s="461"/>
      <c r="C34" s="461"/>
      <c r="D34" s="418"/>
      <c r="E34" s="418"/>
      <c r="F34" s="418"/>
      <c r="G34" s="418"/>
      <c r="H34" s="418"/>
      <c r="I34" s="418"/>
      <c r="J34" s="418"/>
    </row>
    <row r="35" spans="1:12" ht="16.5" customHeight="1" x14ac:dyDescent="0.35">
      <c r="A35" s="461"/>
      <c r="B35" s="461"/>
      <c r="C35" s="461"/>
      <c r="D35" s="462"/>
      <c r="E35" s="462"/>
      <c r="F35" s="462"/>
      <c r="G35" s="462"/>
      <c r="H35" s="462"/>
      <c r="I35" s="416"/>
      <c r="J35" s="416"/>
    </row>
    <row r="36" spans="1:12" s="1" customFormat="1" ht="30.75" customHeight="1" x14ac:dyDescent="0.4">
      <c r="A36" s="343"/>
      <c r="B36" s="343"/>
      <c r="C36" s="343"/>
      <c r="D36" s="619" t="s">
        <v>638</v>
      </c>
      <c r="E36" s="619"/>
      <c r="F36" s="626"/>
      <c r="G36" s="619" t="s">
        <v>501</v>
      </c>
      <c r="H36" s="627"/>
      <c r="I36" s="10"/>
      <c r="L36" s="273"/>
    </row>
    <row r="37" spans="1:12" s="1" customFormat="1" ht="33" customHeight="1" x14ac:dyDescent="0.4">
      <c r="A37" s="343"/>
      <c r="B37" s="343"/>
      <c r="C37" s="343"/>
      <c r="D37" s="619" t="s">
        <v>622</v>
      </c>
      <c r="E37" s="619"/>
      <c r="F37" s="626"/>
      <c r="G37" s="628"/>
      <c r="H37" s="629"/>
      <c r="I37" s="10"/>
      <c r="L37" s="273"/>
    </row>
    <row r="38" spans="1:12" s="1" customFormat="1" ht="22.8" x14ac:dyDescent="0.4">
      <c r="A38" s="343"/>
      <c r="B38" s="244"/>
      <c r="C38" s="344"/>
      <c r="D38" s="619" t="s">
        <v>686</v>
      </c>
      <c r="E38" s="619"/>
      <c r="F38" s="626"/>
      <c r="G38" s="619" t="s">
        <v>687</v>
      </c>
      <c r="H38" s="627"/>
      <c r="I38" s="10"/>
      <c r="L38" s="273"/>
    </row>
    <row r="39" spans="1:12" s="1" customFormat="1" ht="22.8" x14ac:dyDescent="0.4">
      <c r="C39" s="345"/>
      <c r="D39" s="630" t="s">
        <v>685</v>
      </c>
      <c r="E39" s="345"/>
      <c r="F39" s="345"/>
      <c r="G39" s="347"/>
      <c r="H39" s="29"/>
      <c r="I39" s="627"/>
      <c r="K39"/>
      <c r="L39" s="273"/>
    </row>
    <row r="40" spans="1:12" ht="18" x14ac:dyDescent="0.35">
      <c r="A40" s="461"/>
      <c r="B40" s="461"/>
      <c r="C40" s="461"/>
      <c r="D40" s="418"/>
      <c r="E40" s="418"/>
      <c r="F40" s="418"/>
      <c r="G40" s="418"/>
      <c r="H40" s="418"/>
      <c r="I40" s="416"/>
      <c r="J40" s="416"/>
      <c r="L40" s="447"/>
    </row>
    <row r="41" spans="1:12" ht="18" x14ac:dyDescent="0.35">
      <c r="A41" s="461"/>
      <c r="B41" s="461"/>
      <c r="C41" s="461"/>
      <c r="D41" s="418"/>
      <c r="E41" s="418"/>
      <c r="F41" s="418"/>
      <c r="G41" s="418"/>
      <c r="H41" s="418"/>
      <c r="I41" s="416"/>
      <c r="J41" s="416"/>
      <c r="L41" s="447"/>
    </row>
    <row r="42" spans="1:12" ht="20.399999999999999" x14ac:dyDescent="0.35">
      <c r="A42" s="463"/>
      <c r="B42" s="463"/>
      <c r="C42" s="463"/>
      <c r="D42" s="464"/>
      <c r="E42" s="464"/>
      <c r="F42" s="464"/>
      <c r="G42" s="464"/>
      <c r="H42" s="464"/>
      <c r="I42" s="416"/>
      <c r="J42" s="416"/>
    </row>
    <row r="43" spans="1:12" ht="18" x14ac:dyDescent="0.35">
      <c r="I43" s="416"/>
      <c r="J43" s="416"/>
      <c r="L43" s="447"/>
    </row>
    <row r="44" spans="1:12" ht="18" x14ac:dyDescent="0.35">
      <c r="L44" s="447"/>
    </row>
    <row r="45" spans="1:12" ht="18" x14ac:dyDescent="0.35">
      <c r="L45" s="447"/>
    </row>
    <row r="46" spans="1:12" ht="18" x14ac:dyDescent="0.35">
      <c r="E46" s="465"/>
      <c r="F46" s="466"/>
      <c r="L46" s="447"/>
    </row>
    <row r="47" spans="1:12" ht="18" x14ac:dyDescent="0.35">
      <c r="E47" s="465"/>
      <c r="F47" s="467"/>
      <c r="L47" s="447"/>
    </row>
    <row r="48" spans="1:12" ht="18" x14ac:dyDescent="0.35">
      <c r="L48" s="447"/>
    </row>
    <row r="50" spans="12:12" ht="18" x14ac:dyDescent="0.35">
      <c r="L50" s="447"/>
    </row>
    <row r="51" spans="12:12" ht="105.75" customHeight="1" x14ac:dyDescent="0.25"/>
    <row r="52" spans="12:12" ht="88.5" customHeight="1" x14ac:dyDescent="0.25"/>
  </sheetData>
  <pageMargins left="0.78740157480314965" right="0.19685039370078741" top="0.78740157480314965" bottom="0.27559055118110237" header="0" footer="0"/>
  <pageSetup paperSize="9" scale="65" fitToHeight="2" orientation="landscape" r:id="rId1"/>
  <headerFooter differentFirst="1" alignWithMargins="0">
    <oddHeader xml:space="preserve">&amp;C&amp;P&amp;RПродовження додатку 5
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M118"/>
  <sheetViews>
    <sheetView showZeros="0" tabSelected="1" view="pageBreakPreview" zoomScale="61" zoomScaleNormal="112" zoomScaleSheetLayoutView="61" workbookViewId="0">
      <selection activeCell="G9" sqref="G9"/>
    </sheetView>
  </sheetViews>
  <sheetFormatPr defaultColWidth="9.109375" defaultRowHeight="16.2" x14ac:dyDescent="0.25"/>
  <cols>
    <col min="1" max="1" width="11.6640625" style="1" customWidth="1"/>
    <col min="2" max="2" width="11.88671875" style="1" customWidth="1"/>
    <col min="3" max="3" width="10.88671875" style="1" customWidth="1"/>
    <col min="4" max="4" width="44.109375" style="1" customWidth="1"/>
    <col min="5" max="5" width="53.44140625" style="1" customWidth="1"/>
    <col min="6" max="6" width="30.88671875" style="270" customWidth="1"/>
    <col min="7" max="7" width="17.5546875" style="271" customWidth="1"/>
    <col min="8" max="8" width="18.5546875" style="272" customWidth="1"/>
    <col min="9" max="9" width="17.109375" style="1" customWidth="1"/>
    <col min="10" max="10" width="17.33203125" style="1" customWidth="1"/>
    <col min="11" max="11" width="9.109375" customWidth="1"/>
    <col min="12" max="12" width="21.44140625" style="273" hidden="1" customWidth="1"/>
    <col min="13" max="13" width="16" style="1" customWidth="1"/>
    <col min="14" max="15" width="9.109375" style="1" customWidth="1"/>
    <col min="16" max="16384" width="9.109375" style="1"/>
  </cols>
  <sheetData>
    <row r="4" spans="1:13" ht="57" customHeight="1" x14ac:dyDescent="0.25"/>
    <row r="5" spans="1:13" ht="16.350000000000001" customHeight="1" x14ac:dyDescent="0.3">
      <c r="D5" s="793"/>
      <c r="E5" s="793"/>
      <c r="F5" s="793"/>
      <c r="G5" s="793"/>
      <c r="H5" s="793"/>
      <c r="I5" s="793"/>
    </row>
    <row r="6" spans="1:13" ht="17.399999999999999" x14ac:dyDescent="0.3">
      <c r="D6" s="794"/>
      <c r="E6" s="794"/>
      <c r="F6" s="794"/>
      <c r="G6" s="794"/>
      <c r="H6" s="794"/>
      <c r="I6" s="794"/>
      <c r="J6" s="794"/>
    </row>
    <row r="7" spans="1:13" ht="16.95" customHeight="1" x14ac:dyDescent="0.3">
      <c r="D7" s="274"/>
      <c r="E7" s="274"/>
      <c r="F7" s="275"/>
      <c r="G7" s="276"/>
      <c r="H7" s="274"/>
      <c r="I7" s="274"/>
      <c r="J7" s="274"/>
    </row>
    <row r="8" spans="1:13" ht="27" customHeight="1" x14ac:dyDescent="0.3">
      <c r="A8" s="797" t="s">
        <v>6</v>
      </c>
      <c r="B8" s="798"/>
      <c r="D8" s="274"/>
      <c r="E8" s="274"/>
      <c r="F8" s="275"/>
      <c r="G8" s="276"/>
      <c r="H8" s="274"/>
      <c r="I8" s="274"/>
      <c r="J8" s="274"/>
    </row>
    <row r="9" spans="1:13" ht="17.399999999999999" customHeight="1" x14ac:dyDescent="0.3">
      <c r="A9" s="799" t="s">
        <v>5</v>
      </c>
      <c r="B9" s="800"/>
      <c r="D9" s="274"/>
      <c r="E9" s="274"/>
      <c r="F9" s="275"/>
      <c r="G9" s="276"/>
      <c r="H9" s="274"/>
      <c r="I9" s="274"/>
      <c r="J9" s="106" t="s">
        <v>169</v>
      </c>
    </row>
    <row r="10" spans="1:13" ht="9.6" customHeight="1" x14ac:dyDescent="0.3">
      <c r="E10" s="277"/>
      <c r="F10" s="275"/>
      <c r="G10" s="276"/>
      <c r="H10" s="234"/>
    </row>
    <row r="11" spans="1:13" s="278" customFormat="1" ht="27" customHeight="1" x14ac:dyDescent="0.25">
      <c r="A11" s="801" t="s">
        <v>170</v>
      </c>
      <c r="B11" s="801" t="s">
        <v>171</v>
      </c>
      <c r="C11" s="801" t="s">
        <v>172</v>
      </c>
      <c r="D11" s="795" t="s">
        <v>173</v>
      </c>
      <c r="E11" s="796" t="s">
        <v>551</v>
      </c>
      <c r="F11" s="796" t="s">
        <v>552</v>
      </c>
      <c r="G11" s="789" t="s">
        <v>4</v>
      </c>
      <c r="H11" s="790" t="s">
        <v>0</v>
      </c>
      <c r="I11" s="791" t="s">
        <v>1</v>
      </c>
      <c r="J11" s="792"/>
      <c r="L11" s="279"/>
    </row>
    <row r="12" spans="1:13" s="278" customFormat="1" ht="104.25" customHeight="1" x14ac:dyDescent="0.25">
      <c r="A12" s="694"/>
      <c r="B12" s="694"/>
      <c r="C12" s="694"/>
      <c r="D12" s="694"/>
      <c r="E12" s="694"/>
      <c r="F12" s="694"/>
      <c r="G12" s="694"/>
      <c r="H12" s="694"/>
      <c r="I12" s="280" t="s">
        <v>513</v>
      </c>
      <c r="J12" s="281" t="s">
        <v>178</v>
      </c>
      <c r="L12" s="279"/>
    </row>
    <row r="13" spans="1:13" s="284" customFormat="1" ht="15.75" customHeight="1" x14ac:dyDescent="0.35">
      <c r="A13" s="282">
        <v>1</v>
      </c>
      <c r="B13" s="282">
        <v>2</v>
      </c>
      <c r="C13" s="282">
        <v>3</v>
      </c>
      <c r="D13" s="282">
        <v>4</v>
      </c>
      <c r="E13" s="283">
        <v>5</v>
      </c>
      <c r="F13" s="283">
        <v>6</v>
      </c>
      <c r="G13" s="283">
        <v>7</v>
      </c>
      <c r="H13" s="283">
        <v>8</v>
      </c>
      <c r="I13" s="282">
        <v>9</v>
      </c>
      <c r="J13" s="283">
        <v>10</v>
      </c>
      <c r="L13" s="2"/>
    </row>
    <row r="14" spans="1:13" ht="40.5" customHeight="1" x14ac:dyDescent="0.3">
      <c r="A14" s="285" t="s">
        <v>186</v>
      </c>
      <c r="B14" s="285"/>
      <c r="C14" s="285"/>
      <c r="D14" s="286" t="s">
        <v>187</v>
      </c>
      <c r="E14" s="287"/>
      <c r="F14" s="288"/>
      <c r="G14" s="289">
        <f>SUM(G15)</f>
        <v>7700000</v>
      </c>
      <c r="H14" s="289">
        <f>SUM(H15)</f>
        <v>2700000</v>
      </c>
      <c r="I14" s="289">
        <f>SUM(I15)</f>
        <v>5000000</v>
      </c>
      <c r="J14" s="289">
        <f>SUM(J15)</f>
        <v>5000000</v>
      </c>
      <c r="M14" s="5"/>
    </row>
    <row r="15" spans="1:13" ht="42.75" customHeight="1" x14ac:dyDescent="0.3">
      <c r="A15" s="285" t="s">
        <v>188</v>
      </c>
      <c r="B15" s="285"/>
      <c r="C15" s="285"/>
      <c r="D15" s="286" t="s">
        <v>187</v>
      </c>
      <c r="E15" s="287"/>
      <c r="F15" s="288"/>
      <c r="G15" s="289">
        <f>SUM(G16:G34)</f>
        <v>7700000</v>
      </c>
      <c r="H15" s="289">
        <f>SUM(H16:H34)</f>
        <v>2700000</v>
      </c>
      <c r="I15" s="289">
        <f>SUM(I16:I34)</f>
        <v>5000000</v>
      </c>
      <c r="J15" s="289">
        <f>SUM(J16:J34)</f>
        <v>5000000</v>
      </c>
      <c r="L15" s="592">
        <f>SUM(H14:I14)</f>
        <v>7700000</v>
      </c>
    </row>
    <row r="16" spans="1:13" ht="96.75" hidden="1" customHeight="1" x14ac:dyDescent="0.35">
      <c r="A16" s="127" t="s">
        <v>196</v>
      </c>
      <c r="B16" s="127" t="s">
        <v>197</v>
      </c>
      <c r="C16" s="127" t="s">
        <v>198</v>
      </c>
      <c r="D16" s="134" t="s">
        <v>199</v>
      </c>
      <c r="E16" s="164" t="s">
        <v>553</v>
      </c>
      <c r="F16" s="187" t="s">
        <v>554</v>
      </c>
      <c r="G16" s="129">
        <f t="shared" ref="G16:G34" si="0">SUM(H16:I16)</f>
        <v>0</v>
      </c>
      <c r="H16" s="296"/>
      <c r="I16" s="296"/>
      <c r="J16" s="296"/>
      <c r="K16" s="1"/>
      <c r="L16" s="593"/>
    </row>
    <row r="17" spans="1:12" ht="71.25" hidden="1" customHeight="1" x14ac:dyDescent="0.35">
      <c r="A17" s="127" t="s">
        <v>196</v>
      </c>
      <c r="B17" s="127" t="s">
        <v>197</v>
      </c>
      <c r="C17" s="127" t="s">
        <v>198</v>
      </c>
      <c r="D17" s="134" t="s">
        <v>199</v>
      </c>
      <c r="E17" s="164" t="s">
        <v>555</v>
      </c>
      <c r="F17" s="187" t="s">
        <v>556</v>
      </c>
      <c r="G17" s="129">
        <f t="shared" si="0"/>
        <v>0</v>
      </c>
      <c r="H17" s="296"/>
      <c r="I17" s="296"/>
      <c r="J17" s="296"/>
      <c r="K17" s="1"/>
      <c r="L17" s="593"/>
    </row>
    <row r="18" spans="1:12" ht="39" hidden="1" customHeight="1" x14ac:dyDescent="0.35">
      <c r="A18" s="127" t="s">
        <v>196</v>
      </c>
      <c r="B18" s="127" t="s">
        <v>197</v>
      </c>
      <c r="C18" s="127" t="s">
        <v>198</v>
      </c>
      <c r="D18" s="134" t="s">
        <v>199</v>
      </c>
      <c r="E18" s="164" t="s">
        <v>557</v>
      </c>
      <c r="F18" s="187" t="s">
        <v>558</v>
      </c>
      <c r="G18" s="129">
        <f t="shared" si="0"/>
        <v>0</v>
      </c>
      <c r="H18" s="296"/>
      <c r="I18" s="296"/>
      <c r="J18" s="296"/>
      <c r="K18" s="1"/>
      <c r="L18" s="593"/>
    </row>
    <row r="19" spans="1:12" ht="54" hidden="1" customHeight="1" x14ac:dyDescent="0.35">
      <c r="A19" s="127" t="s">
        <v>196</v>
      </c>
      <c r="B19" s="127" t="s">
        <v>197</v>
      </c>
      <c r="C19" s="127" t="s">
        <v>198</v>
      </c>
      <c r="D19" s="134" t="s">
        <v>199</v>
      </c>
      <c r="E19" s="164" t="s">
        <v>559</v>
      </c>
      <c r="F19" s="187" t="s">
        <v>560</v>
      </c>
      <c r="G19" s="129">
        <f t="shared" si="0"/>
        <v>0</v>
      </c>
      <c r="H19" s="296"/>
      <c r="I19" s="296"/>
      <c r="J19" s="296"/>
      <c r="K19" s="1"/>
      <c r="L19" s="593"/>
    </row>
    <row r="20" spans="1:12" ht="57" hidden="1" customHeight="1" x14ac:dyDescent="0.35">
      <c r="A20" s="127" t="s">
        <v>196</v>
      </c>
      <c r="B20" s="127" t="s">
        <v>197</v>
      </c>
      <c r="C20" s="127" t="s">
        <v>198</v>
      </c>
      <c r="D20" s="134" t="s">
        <v>199</v>
      </c>
      <c r="E20" s="164" t="s">
        <v>561</v>
      </c>
      <c r="F20" s="187" t="s">
        <v>562</v>
      </c>
      <c r="G20" s="129">
        <f t="shared" si="0"/>
        <v>0</v>
      </c>
      <c r="H20" s="296"/>
      <c r="I20" s="296"/>
      <c r="J20" s="296"/>
      <c r="K20" s="1"/>
      <c r="L20" s="593"/>
    </row>
    <row r="21" spans="1:12" ht="75" hidden="1" customHeight="1" x14ac:dyDescent="0.35">
      <c r="A21" s="127" t="s">
        <v>200</v>
      </c>
      <c r="B21" s="127" t="s">
        <v>201</v>
      </c>
      <c r="C21" s="127" t="s">
        <v>194</v>
      </c>
      <c r="D21" s="594" t="s">
        <v>202</v>
      </c>
      <c r="E21" s="164" t="s">
        <v>563</v>
      </c>
      <c r="F21" s="187" t="s">
        <v>564</v>
      </c>
      <c r="G21" s="129">
        <f t="shared" si="0"/>
        <v>0</v>
      </c>
      <c r="H21" s="296"/>
      <c r="I21" s="296"/>
      <c r="J21" s="296"/>
      <c r="K21" s="1"/>
      <c r="L21" s="593"/>
    </row>
    <row r="22" spans="1:12" ht="57" hidden="1" customHeight="1" x14ac:dyDescent="0.35">
      <c r="A22" s="426" t="s">
        <v>203</v>
      </c>
      <c r="B22" s="426" t="s">
        <v>204</v>
      </c>
      <c r="C22" s="426" t="s">
        <v>205</v>
      </c>
      <c r="D22" s="595" t="s">
        <v>206</v>
      </c>
      <c r="E22" s="164" t="s">
        <v>565</v>
      </c>
      <c r="F22" s="187" t="s">
        <v>566</v>
      </c>
      <c r="G22" s="129">
        <f t="shared" si="0"/>
        <v>0</v>
      </c>
      <c r="H22" s="296"/>
      <c r="I22" s="296"/>
      <c r="J22" s="296"/>
      <c r="K22" s="1"/>
      <c r="L22" s="593"/>
    </row>
    <row r="23" spans="1:12" ht="57" hidden="1" customHeight="1" x14ac:dyDescent="0.35">
      <c r="A23" s="127" t="s">
        <v>207</v>
      </c>
      <c r="B23" s="127" t="s">
        <v>208</v>
      </c>
      <c r="C23" s="127" t="s">
        <v>209</v>
      </c>
      <c r="D23" s="596" t="s">
        <v>210</v>
      </c>
      <c r="E23" s="164" t="s">
        <v>567</v>
      </c>
      <c r="F23" s="187" t="s">
        <v>568</v>
      </c>
      <c r="G23" s="129">
        <f t="shared" si="0"/>
        <v>0</v>
      </c>
      <c r="H23" s="296"/>
      <c r="I23" s="296"/>
      <c r="J23" s="296"/>
      <c r="K23" s="1"/>
      <c r="L23" s="593"/>
    </row>
    <row r="24" spans="1:12" customFormat="1" ht="50.25" hidden="1" customHeight="1" x14ac:dyDescent="0.35">
      <c r="A24" s="127" t="s">
        <v>211</v>
      </c>
      <c r="B24" s="127" t="s">
        <v>212</v>
      </c>
      <c r="C24" s="127" t="s">
        <v>213</v>
      </c>
      <c r="D24" s="294" t="s">
        <v>214</v>
      </c>
      <c r="E24" s="128" t="s">
        <v>569</v>
      </c>
      <c r="F24" s="187" t="s">
        <v>570</v>
      </c>
      <c r="G24" s="129">
        <f t="shared" si="0"/>
        <v>0</v>
      </c>
      <c r="H24" s="129"/>
      <c r="I24" s="296"/>
      <c r="J24" s="296"/>
      <c r="L24" s="297"/>
    </row>
    <row r="25" spans="1:12" ht="63" hidden="1" customHeight="1" x14ac:dyDescent="0.35">
      <c r="A25" s="597" t="s">
        <v>219</v>
      </c>
      <c r="B25" s="597" t="s">
        <v>220</v>
      </c>
      <c r="C25" s="597" t="s">
        <v>221</v>
      </c>
      <c r="D25" s="598" t="s">
        <v>222</v>
      </c>
      <c r="E25" s="295" t="s">
        <v>571</v>
      </c>
      <c r="F25" s="187" t="s">
        <v>572</v>
      </c>
      <c r="G25" s="129">
        <f t="shared" si="0"/>
        <v>0</v>
      </c>
      <c r="H25" s="599"/>
      <c r="I25" s="296"/>
      <c r="J25" s="600"/>
      <c r="K25" s="1"/>
    </row>
    <row r="26" spans="1:12" ht="60" hidden="1" customHeight="1" x14ac:dyDescent="0.35">
      <c r="A26" s="426" t="s">
        <v>223</v>
      </c>
      <c r="B26" s="426" t="s">
        <v>224</v>
      </c>
      <c r="C26" s="601" t="s">
        <v>225</v>
      </c>
      <c r="D26" s="165" t="s">
        <v>226</v>
      </c>
      <c r="E26" s="128" t="s">
        <v>573</v>
      </c>
      <c r="F26" s="187" t="s">
        <v>574</v>
      </c>
      <c r="G26" s="129">
        <f t="shared" si="0"/>
        <v>0</v>
      </c>
      <c r="H26" s="129"/>
      <c r="I26" s="296"/>
      <c r="J26" s="296"/>
      <c r="K26" s="1"/>
    </row>
    <row r="27" spans="1:12" ht="39.75" hidden="1" customHeight="1" x14ac:dyDescent="0.35">
      <c r="A27" s="602" t="s">
        <v>227</v>
      </c>
      <c r="B27" s="603" t="s">
        <v>228</v>
      </c>
      <c r="C27" s="604" t="s">
        <v>229</v>
      </c>
      <c r="D27" s="605" t="s">
        <v>230</v>
      </c>
      <c r="E27" s="164" t="s">
        <v>557</v>
      </c>
      <c r="F27" s="187" t="s">
        <v>558</v>
      </c>
      <c r="G27" s="129">
        <f t="shared" si="0"/>
        <v>0</v>
      </c>
      <c r="H27" s="129"/>
      <c r="I27" s="296"/>
      <c r="J27" s="296"/>
      <c r="K27" s="1"/>
    </row>
    <row r="28" spans="1:12" ht="72.75" hidden="1" customHeight="1" x14ac:dyDescent="0.35">
      <c r="A28" s="140" t="s">
        <v>231</v>
      </c>
      <c r="B28" s="127" t="s">
        <v>232</v>
      </c>
      <c r="C28" s="141" t="s">
        <v>229</v>
      </c>
      <c r="D28" s="606" t="s">
        <v>233</v>
      </c>
      <c r="E28" s="164" t="s">
        <v>555</v>
      </c>
      <c r="F28" s="187" t="s">
        <v>556</v>
      </c>
      <c r="G28" s="129">
        <f t="shared" si="0"/>
        <v>0</v>
      </c>
      <c r="H28" s="129"/>
      <c r="I28" s="296"/>
      <c r="J28" s="296"/>
      <c r="K28" s="1"/>
    </row>
    <row r="29" spans="1:12" ht="45.75" hidden="1" customHeight="1" x14ac:dyDescent="0.35">
      <c r="A29" s="140" t="s">
        <v>234</v>
      </c>
      <c r="B29" s="127" t="s">
        <v>235</v>
      </c>
      <c r="C29" s="141"/>
      <c r="D29" s="607" t="s">
        <v>236</v>
      </c>
      <c r="E29" s="164" t="s">
        <v>575</v>
      </c>
      <c r="F29" s="187" t="s">
        <v>576</v>
      </c>
      <c r="G29" s="129">
        <f t="shared" si="0"/>
        <v>0</v>
      </c>
      <c r="H29" s="129"/>
      <c r="I29" s="296"/>
      <c r="J29" s="600"/>
      <c r="K29" s="1"/>
    </row>
    <row r="30" spans="1:12" s="273" customFormat="1" ht="0.75" hidden="1" customHeight="1" x14ac:dyDescent="0.35">
      <c r="A30" s="127" t="s">
        <v>7</v>
      </c>
      <c r="B30" s="127" t="s">
        <v>10</v>
      </c>
      <c r="C30" s="127" t="s">
        <v>197</v>
      </c>
      <c r="D30" s="391" t="s">
        <v>3</v>
      </c>
      <c r="E30" s="164" t="s">
        <v>555</v>
      </c>
      <c r="F30" s="187" t="s">
        <v>556</v>
      </c>
      <c r="G30" s="129">
        <f t="shared" si="0"/>
        <v>0</v>
      </c>
      <c r="H30" s="129"/>
      <c r="I30" s="296"/>
      <c r="J30" s="296"/>
    </row>
    <row r="31" spans="1:12" s="273" customFormat="1" ht="108" customHeight="1" x14ac:dyDescent="0.35">
      <c r="A31" s="127"/>
      <c r="B31" s="127"/>
      <c r="C31" s="127"/>
      <c r="D31" s="608" t="s">
        <v>11</v>
      </c>
      <c r="E31" s="164" t="s">
        <v>677</v>
      </c>
      <c r="F31" s="187" t="s">
        <v>678</v>
      </c>
      <c r="G31" s="129">
        <v>200000</v>
      </c>
      <c r="H31" s="129">
        <v>200000</v>
      </c>
      <c r="I31" s="296"/>
      <c r="J31" s="296"/>
    </row>
    <row r="32" spans="1:12" s="273" customFormat="1" ht="81" customHeight="1" x14ac:dyDescent="0.35">
      <c r="A32" s="127" t="s">
        <v>8</v>
      </c>
      <c r="B32" s="127" t="s">
        <v>9</v>
      </c>
      <c r="C32" s="127" t="s">
        <v>197</v>
      </c>
      <c r="D32" s="608" t="s">
        <v>11</v>
      </c>
      <c r="E32" s="164" t="s">
        <v>555</v>
      </c>
      <c r="F32" s="187" t="s">
        <v>556</v>
      </c>
      <c r="G32" s="129">
        <f t="shared" si="0"/>
        <v>7500000</v>
      </c>
      <c r="H32" s="129">
        <v>2500000</v>
      </c>
      <c r="I32" s="296">
        <v>5000000</v>
      </c>
      <c r="J32" s="296">
        <f>SUM(I32)</f>
        <v>5000000</v>
      </c>
    </row>
    <row r="33" spans="1:12" s="300" customFormat="1" ht="87.75" hidden="1" customHeight="1" x14ac:dyDescent="0.35">
      <c r="A33" s="205" t="s">
        <v>8</v>
      </c>
      <c r="B33" s="205" t="s">
        <v>9</v>
      </c>
      <c r="C33" s="205" t="s">
        <v>197</v>
      </c>
      <c r="D33" s="402" t="s">
        <v>11</v>
      </c>
      <c r="E33" s="290" t="s">
        <v>575</v>
      </c>
      <c r="F33" s="291" t="s">
        <v>576</v>
      </c>
      <c r="G33" s="146">
        <f t="shared" si="0"/>
        <v>0</v>
      </c>
      <c r="H33" s="146"/>
      <c r="I33" s="292"/>
      <c r="J33" s="292"/>
    </row>
    <row r="34" spans="1:12" s="300" customFormat="1" ht="86.25" hidden="1" customHeight="1" x14ac:dyDescent="0.35">
      <c r="A34" s="205" t="s">
        <v>8</v>
      </c>
      <c r="B34" s="205" t="s">
        <v>9</v>
      </c>
      <c r="C34" s="205" t="s">
        <v>197</v>
      </c>
      <c r="D34" s="402" t="s">
        <v>11</v>
      </c>
      <c r="E34" s="207" t="s">
        <v>573</v>
      </c>
      <c r="F34" s="291" t="s">
        <v>574</v>
      </c>
      <c r="G34" s="146">
        <f t="shared" si="0"/>
        <v>0</v>
      </c>
      <c r="H34" s="146"/>
      <c r="I34" s="292"/>
      <c r="J34" s="292"/>
    </row>
    <row r="35" spans="1:12" s="3" customFormat="1" ht="42" hidden="1" customHeight="1" x14ac:dyDescent="0.3">
      <c r="A35" s="303" t="s">
        <v>237</v>
      </c>
      <c r="B35" s="304"/>
      <c r="C35" s="304"/>
      <c r="D35" s="305" t="s">
        <v>238</v>
      </c>
      <c r="E35" s="306"/>
      <c r="F35" s="307"/>
      <c r="G35" s="308">
        <f>SUM(G36)</f>
        <v>0</v>
      </c>
      <c r="H35" s="308">
        <f>SUM(H36)</f>
        <v>0</v>
      </c>
      <c r="I35" s="308">
        <f>SUM(I36)</f>
        <v>0</v>
      </c>
      <c r="J35" s="308">
        <f>SUM(J36)</f>
        <v>0</v>
      </c>
      <c r="L35" s="309"/>
    </row>
    <row r="36" spans="1:12" s="3" customFormat="1" ht="39.75" hidden="1" customHeight="1" x14ac:dyDescent="0.3">
      <c r="A36" s="303" t="s">
        <v>239</v>
      </c>
      <c r="B36" s="304"/>
      <c r="C36" s="304"/>
      <c r="D36" s="305" t="s">
        <v>238</v>
      </c>
      <c r="E36" s="306"/>
      <c r="F36" s="307"/>
      <c r="G36" s="308">
        <f>SUM(G37:G39)</f>
        <v>0</v>
      </c>
      <c r="H36" s="308">
        <f>SUM(H37:H39)</f>
        <v>0</v>
      </c>
      <c r="I36" s="308">
        <f>SUM(I37:I39)</f>
        <v>0</v>
      </c>
      <c r="J36" s="308">
        <f>SUM(J37:J39)</f>
        <v>0</v>
      </c>
      <c r="L36" s="310">
        <f>SUM(H36:I36)</f>
        <v>0</v>
      </c>
    </row>
    <row r="37" spans="1:12" s="3" customFormat="1" ht="62.25" hidden="1" customHeight="1" x14ac:dyDescent="0.35">
      <c r="A37" s="205" t="s">
        <v>245</v>
      </c>
      <c r="B37" s="205" t="s">
        <v>246</v>
      </c>
      <c r="C37" s="205" t="s">
        <v>247</v>
      </c>
      <c r="D37" s="207" t="s">
        <v>248</v>
      </c>
      <c r="E37" s="290" t="s">
        <v>577</v>
      </c>
      <c r="F37" s="291" t="s">
        <v>578</v>
      </c>
      <c r="G37" s="146">
        <f>SUM(H37:I37)</f>
        <v>0</v>
      </c>
      <c r="H37" s="146"/>
      <c r="I37" s="292"/>
      <c r="J37" s="311"/>
      <c r="L37" s="309"/>
    </row>
    <row r="38" spans="1:12" s="3" customFormat="1" ht="75" hidden="1" customHeight="1" x14ac:dyDescent="0.35">
      <c r="A38" s="205" t="s">
        <v>260</v>
      </c>
      <c r="B38" s="205" t="s">
        <v>261</v>
      </c>
      <c r="C38" s="205" t="s">
        <v>258</v>
      </c>
      <c r="D38" s="207" t="s">
        <v>262</v>
      </c>
      <c r="E38" s="290" t="s">
        <v>579</v>
      </c>
      <c r="F38" s="291" t="s">
        <v>580</v>
      </c>
      <c r="G38" s="146">
        <f>SUM(H38:I38)</f>
        <v>0</v>
      </c>
      <c r="H38" s="146"/>
      <c r="I38" s="292"/>
      <c r="J38" s="311"/>
      <c r="L38" s="309"/>
    </row>
    <row r="39" spans="1:12" s="4" customFormat="1" ht="57" hidden="1" customHeight="1" x14ac:dyDescent="0.35">
      <c r="A39" s="205" t="s">
        <v>260</v>
      </c>
      <c r="B39" s="205" t="s">
        <v>261</v>
      </c>
      <c r="C39" s="205" t="s">
        <v>258</v>
      </c>
      <c r="D39" s="207" t="s">
        <v>262</v>
      </c>
      <c r="E39" s="290" t="s">
        <v>561</v>
      </c>
      <c r="F39" s="291" t="s">
        <v>562</v>
      </c>
      <c r="G39" s="146">
        <f>SUM(H39:I39)</f>
        <v>0</v>
      </c>
      <c r="H39" s="292"/>
      <c r="I39" s="292"/>
      <c r="J39" s="292"/>
      <c r="L39" s="300"/>
    </row>
    <row r="40" spans="1:12" s="2" customFormat="1" ht="57.75" customHeight="1" x14ac:dyDescent="0.35">
      <c r="A40" s="123" t="s">
        <v>283</v>
      </c>
      <c r="B40" s="312"/>
      <c r="C40" s="312"/>
      <c r="D40" s="196" t="s">
        <v>581</v>
      </c>
      <c r="E40" s="313"/>
      <c r="F40" s="314"/>
      <c r="G40" s="169">
        <f>SUM(G41)</f>
        <v>1852800</v>
      </c>
      <c r="H40" s="169">
        <f>SUM(H41)</f>
        <v>1852800</v>
      </c>
      <c r="I40" s="169">
        <f>SUM(I41)</f>
        <v>0</v>
      </c>
      <c r="J40" s="169">
        <f>SUM(J41)</f>
        <v>0</v>
      </c>
    </row>
    <row r="41" spans="1:12" s="2" customFormat="1" ht="58.5" customHeight="1" x14ac:dyDescent="0.35">
      <c r="A41" s="123" t="s">
        <v>285</v>
      </c>
      <c r="B41" s="312"/>
      <c r="C41" s="312"/>
      <c r="D41" s="196" t="s">
        <v>581</v>
      </c>
      <c r="E41" s="313"/>
      <c r="F41" s="314"/>
      <c r="G41" s="169">
        <f>SUM(G42:G60)</f>
        <v>1852800</v>
      </c>
      <c r="H41" s="169">
        <f>SUM(H42:H60)</f>
        <v>1852800</v>
      </c>
      <c r="I41" s="169">
        <f>SUM(I42:I60)</f>
        <v>0</v>
      </c>
      <c r="J41" s="169">
        <f>SUM(J42:J60)</f>
        <v>0</v>
      </c>
      <c r="L41" s="315">
        <f>SUM(H40:I40)</f>
        <v>1852800</v>
      </c>
    </row>
    <row r="42" spans="1:12" s="2" customFormat="1" ht="41.25" customHeight="1" x14ac:dyDescent="0.35">
      <c r="A42" s="127" t="s">
        <v>287</v>
      </c>
      <c r="B42" s="127" t="s">
        <v>288</v>
      </c>
      <c r="C42" s="127" t="s">
        <v>289</v>
      </c>
      <c r="D42" s="316" t="s">
        <v>290</v>
      </c>
      <c r="E42" s="295" t="s">
        <v>582</v>
      </c>
      <c r="F42" s="187" t="s">
        <v>583</v>
      </c>
      <c r="G42" s="129">
        <f t="shared" ref="G42:G61" si="1">SUM(H42:I42)</f>
        <v>572800</v>
      </c>
      <c r="H42" s="129">
        <v>572800</v>
      </c>
      <c r="I42" s="129"/>
      <c r="J42" s="296">
        <f t="shared" ref="J42:J60" si="2">SUM(I42)</f>
        <v>0</v>
      </c>
      <c r="L42" s="315"/>
    </row>
    <row r="43" spans="1:12" s="2" customFormat="1" ht="75" hidden="1" customHeight="1" x14ac:dyDescent="0.35">
      <c r="A43" s="127" t="s">
        <v>291</v>
      </c>
      <c r="B43" s="127" t="s">
        <v>292</v>
      </c>
      <c r="C43" s="127" t="s">
        <v>293</v>
      </c>
      <c r="D43" s="317" t="s">
        <v>294</v>
      </c>
      <c r="E43" s="164" t="s">
        <v>582</v>
      </c>
      <c r="F43" s="187" t="s">
        <v>583</v>
      </c>
      <c r="G43" s="129">
        <f t="shared" si="1"/>
        <v>0</v>
      </c>
      <c r="H43" s="129"/>
      <c r="I43" s="129"/>
      <c r="J43" s="296">
        <f t="shared" si="2"/>
        <v>0</v>
      </c>
      <c r="L43" s="315"/>
    </row>
    <row r="44" spans="1:12" s="2" customFormat="1" ht="43.5" hidden="1" customHeight="1" x14ac:dyDescent="0.35">
      <c r="A44" s="127" t="s">
        <v>296</v>
      </c>
      <c r="B44" s="127" t="s">
        <v>297</v>
      </c>
      <c r="C44" s="127" t="s">
        <v>298</v>
      </c>
      <c r="D44" s="294" t="s">
        <v>299</v>
      </c>
      <c r="E44" s="295" t="s">
        <v>582</v>
      </c>
      <c r="F44" s="187" t="s">
        <v>583</v>
      </c>
      <c r="G44" s="129">
        <f t="shared" si="1"/>
        <v>0</v>
      </c>
      <c r="H44" s="371"/>
      <c r="I44" s="214"/>
      <c r="J44" s="296">
        <f t="shared" si="2"/>
        <v>0</v>
      </c>
      <c r="L44" s="315"/>
    </row>
    <row r="45" spans="1:12" s="2" customFormat="1" ht="60.75" hidden="1" customHeight="1" x14ac:dyDescent="0.35">
      <c r="A45" s="127" t="s">
        <v>300</v>
      </c>
      <c r="B45" s="127" t="s">
        <v>301</v>
      </c>
      <c r="C45" s="127" t="s">
        <v>298</v>
      </c>
      <c r="D45" s="294" t="s">
        <v>302</v>
      </c>
      <c r="E45" s="295" t="s">
        <v>582</v>
      </c>
      <c r="F45" s="187" t="s">
        <v>583</v>
      </c>
      <c r="G45" s="129">
        <f t="shared" si="1"/>
        <v>0</v>
      </c>
      <c r="H45" s="133"/>
      <c r="I45" s="214"/>
      <c r="J45" s="296">
        <f t="shared" si="2"/>
        <v>0</v>
      </c>
      <c r="L45" s="315"/>
    </row>
    <row r="46" spans="1:12" s="2" customFormat="1" ht="41.25" hidden="1" customHeight="1" x14ac:dyDescent="0.35">
      <c r="A46" s="127" t="s">
        <v>304</v>
      </c>
      <c r="B46" s="127" t="s">
        <v>305</v>
      </c>
      <c r="C46" s="127" t="s">
        <v>298</v>
      </c>
      <c r="D46" s="316" t="s">
        <v>306</v>
      </c>
      <c r="E46" s="295" t="s">
        <v>582</v>
      </c>
      <c r="F46" s="187" t="s">
        <v>583</v>
      </c>
      <c r="G46" s="129">
        <f t="shared" si="1"/>
        <v>0</v>
      </c>
      <c r="H46" s="129"/>
      <c r="I46" s="214"/>
      <c r="J46" s="296">
        <f t="shared" si="2"/>
        <v>0</v>
      </c>
      <c r="L46" s="315"/>
    </row>
    <row r="47" spans="1:12" s="2" customFormat="1" ht="38.25" hidden="1" customHeight="1" x14ac:dyDescent="0.35">
      <c r="A47" s="127" t="s">
        <v>307</v>
      </c>
      <c r="B47" s="127" t="s">
        <v>308</v>
      </c>
      <c r="C47" s="127" t="s">
        <v>298</v>
      </c>
      <c r="D47" s="316" t="s">
        <v>309</v>
      </c>
      <c r="E47" s="295" t="s">
        <v>582</v>
      </c>
      <c r="F47" s="187" t="s">
        <v>583</v>
      </c>
      <c r="G47" s="129">
        <f t="shared" si="1"/>
        <v>0</v>
      </c>
      <c r="H47" s="129"/>
      <c r="I47" s="214"/>
      <c r="J47" s="296">
        <f t="shared" si="2"/>
        <v>0</v>
      </c>
      <c r="L47" s="315"/>
    </row>
    <row r="48" spans="1:12" s="2" customFormat="1" ht="56.25" hidden="1" customHeight="1" x14ac:dyDescent="0.35">
      <c r="A48" s="180" t="s">
        <v>310</v>
      </c>
      <c r="B48" s="187">
        <v>3031</v>
      </c>
      <c r="C48" s="187">
        <v>1030</v>
      </c>
      <c r="D48" s="164" t="s">
        <v>313</v>
      </c>
      <c r="E48" s="128" t="s">
        <v>584</v>
      </c>
      <c r="F48" s="187" t="s">
        <v>585</v>
      </c>
      <c r="G48" s="129">
        <f t="shared" si="1"/>
        <v>0</v>
      </c>
      <c r="H48" s="129"/>
      <c r="I48" s="129"/>
      <c r="J48" s="296">
        <f t="shared" si="2"/>
        <v>0</v>
      </c>
      <c r="L48" s="327"/>
    </row>
    <row r="49" spans="1:12" ht="60.75" hidden="1" customHeight="1" x14ac:dyDescent="0.35">
      <c r="A49" s="180" t="s">
        <v>314</v>
      </c>
      <c r="B49" s="166" t="s">
        <v>315</v>
      </c>
      <c r="C49" s="167" t="s">
        <v>253</v>
      </c>
      <c r="D49" s="164" t="s">
        <v>316</v>
      </c>
      <c r="E49" s="164" t="s">
        <v>584</v>
      </c>
      <c r="F49" s="187" t="s">
        <v>585</v>
      </c>
      <c r="G49" s="129">
        <f t="shared" si="1"/>
        <v>0</v>
      </c>
      <c r="H49" s="129"/>
      <c r="I49" s="296"/>
      <c r="J49" s="296">
        <f t="shared" si="2"/>
        <v>0</v>
      </c>
      <c r="K49" s="1"/>
      <c r="L49" s="2"/>
    </row>
    <row r="50" spans="1:12" s="410" customFormat="1" ht="59.25" customHeight="1" x14ac:dyDescent="0.35">
      <c r="A50" s="180" t="s">
        <v>317</v>
      </c>
      <c r="B50" s="180" t="s">
        <v>318</v>
      </c>
      <c r="C50" s="149" t="s">
        <v>253</v>
      </c>
      <c r="D50" s="409" t="s">
        <v>319</v>
      </c>
      <c r="E50" s="128" t="s">
        <v>584</v>
      </c>
      <c r="F50" s="187" t="s">
        <v>585</v>
      </c>
      <c r="G50" s="129">
        <f t="shared" si="1"/>
        <v>1130000</v>
      </c>
      <c r="H50" s="129">
        <v>1130000</v>
      </c>
      <c r="I50" s="296"/>
      <c r="J50" s="296">
        <f t="shared" si="2"/>
        <v>0</v>
      </c>
      <c r="L50" s="411"/>
    </row>
    <row r="51" spans="1:12" s="410" customFormat="1" ht="62.25" hidden="1" customHeight="1" x14ac:dyDescent="0.35">
      <c r="A51" s="180" t="s">
        <v>320</v>
      </c>
      <c r="B51" s="180" t="s">
        <v>321</v>
      </c>
      <c r="C51" s="149" t="s">
        <v>253</v>
      </c>
      <c r="D51" s="164" t="s">
        <v>322</v>
      </c>
      <c r="E51" s="128" t="s">
        <v>584</v>
      </c>
      <c r="F51" s="187" t="s">
        <v>585</v>
      </c>
      <c r="G51" s="129">
        <f t="shared" si="1"/>
        <v>0</v>
      </c>
      <c r="H51" s="129"/>
      <c r="I51" s="296"/>
      <c r="J51" s="296">
        <f t="shared" si="2"/>
        <v>0</v>
      </c>
      <c r="L51" s="411"/>
    </row>
    <row r="52" spans="1:12" s="410" customFormat="1" ht="64.5" hidden="1" customHeight="1" x14ac:dyDescent="0.35">
      <c r="A52" s="127" t="s">
        <v>330</v>
      </c>
      <c r="B52" s="127" t="s">
        <v>331</v>
      </c>
      <c r="C52" s="127" t="s">
        <v>205</v>
      </c>
      <c r="D52" s="391" t="s">
        <v>332</v>
      </c>
      <c r="E52" s="295"/>
      <c r="F52" s="187"/>
      <c r="G52" s="129">
        <f t="shared" si="1"/>
        <v>0</v>
      </c>
      <c r="H52" s="412"/>
      <c r="I52" s="296"/>
      <c r="J52" s="296">
        <f t="shared" si="2"/>
        <v>0</v>
      </c>
      <c r="L52" s="411"/>
    </row>
    <row r="53" spans="1:12" s="410" customFormat="1" ht="72" hidden="1" customHeight="1" x14ac:dyDescent="0.35">
      <c r="A53" s="127" t="s">
        <v>586</v>
      </c>
      <c r="B53" s="127" t="s">
        <v>363</v>
      </c>
      <c r="C53" s="127" t="s">
        <v>205</v>
      </c>
      <c r="D53" s="391" t="s">
        <v>364</v>
      </c>
      <c r="E53" s="295" t="s">
        <v>587</v>
      </c>
      <c r="F53" s="187" t="s">
        <v>588</v>
      </c>
      <c r="G53" s="129">
        <f t="shared" si="1"/>
        <v>0</v>
      </c>
      <c r="H53" s="129"/>
      <c r="I53" s="296"/>
      <c r="J53" s="296">
        <f t="shared" si="2"/>
        <v>0</v>
      </c>
      <c r="L53" s="411"/>
    </row>
    <row r="54" spans="1:12" s="410" customFormat="1" ht="73.5" hidden="1" customHeight="1" x14ac:dyDescent="0.35">
      <c r="A54" s="180" t="s">
        <v>341</v>
      </c>
      <c r="B54" s="413" t="s">
        <v>342</v>
      </c>
      <c r="C54" s="127" t="s">
        <v>312</v>
      </c>
      <c r="D54" s="316" t="s">
        <v>589</v>
      </c>
      <c r="E54" s="295" t="s">
        <v>590</v>
      </c>
      <c r="F54" s="187" t="s">
        <v>591</v>
      </c>
      <c r="G54" s="129">
        <f t="shared" si="1"/>
        <v>0</v>
      </c>
      <c r="H54" s="129"/>
      <c r="I54" s="296"/>
      <c r="J54" s="296">
        <f t="shared" si="2"/>
        <v>0</v>
      </c>
      <c r="L54" s="411"/>
    </row>
    <row r="55" spans="1:12" ht="51" hidden="1" customHeight="1" x14ac:dyDescent="0.35">
      <c r="A55" s="127" t="s">
        <v>344</v>
      </c>
      <c r="B55" s="180" t="s">
        <v>345</v>
      </c>
      <c r="C55" s="127" t="s">
        <v>346</v>
      </c>
      <c r="D55" s="323" t="s">
        <v>347</v>
      </c>
      <c r="E55" s="164" t="s">
        <v>584</v>
      </c>
      <c r="F55" s="187" t="s">
        <v>585</v>
      </c>
      <c r="G55" s="129">
        <f t="shared" si="1"/>
        <v>0</v>
      </c>
      <c r="H55" s="296"/>
      <c r="I55" s="296"/>
      <c r="J55" s="296">
        <f t="shared" si="2"/>
        <v>0</v>
      </c>
      <c r="K55" s="1"/>
      <c r="L55" s="2"/>
    </row>
    <row r="56" spans="1:12" ht="63" customHeight="1" x14ac:dyDescent="0.35">
      <c r="A56" s="127" t="s">
        <v>344</v>
      </c>
      <c r="B56" s="180" t="s">
        <v>345</v>
      </c>
      <c r="C56" s="127" t="s">
        <v>346</v>
      </c>
      <c r="D56" s="172" t="s">
        <v>347</v>
      </c>
      <c r="E56" s="164" t="s">
        <v>592</v>
      </c>
      <c r="F56" s="187" t="s">
        <v>593</v>
      </c>
      <c r="G56" s="129">
        <v>150000</v>
      </c>
      <c r="H56" s="296">
        <v>150000</v>
      </c>
      <c r="I56" s="296"/>
      <c r="J56" s="296">
        <f t="shared" si="2"/>
        <v>0</v>
      </c>
      <c r="K56" s="1"/>
      <c r="L56" s="2"/>
    </row>
    <row r="57" spans="1:12" s="4" customFormat="1" ht="70.95" hidden="1" customHeight="1" x14ac:dyDescent="0.35">
      <c r="A57" s="205" t="s">
        <v>344</v>
      </c>
      <c r="B57" s="321" t="s">
        <v>345</v>
      </c>
      <c r="C57" s="205" t="s">
        <v>346</v>
      </c>
      <c r="D57" s="324" t="s">
        <v>347</v>
      </c>
      <c r="E57" s="290" t="s">
        <v>555</v>
      </c>
      <c r="F57" s="291" t="s">
        <v>556</v>
      </c>
      <c r="G57" s="146">
        <f t="shared" si="1"/>
        <v>0</v>
      </c>
      <c r="H57" s="292"/>
      <c r="I57" s="292"/>
      <c r="J57" s="292">
        <f t="shared" si="2"/>
        <v>0</v>
      </c>
      <c r="L57" s="319"/>
    </row>
    <row r="58" spans="1:12" s="4" customFormat="1" ht="94.5" hidden="1" customHeight="1" x14ac:dyDescent="0.35">
      <c r="A58" s="321" t="s">
        <v>348</v>
      </c>
      <c r="B58" s="321" t="s">
        <v>349</v>
      </c>
      <c r="C58" s="205" t="s">
        <v>350</v>
      </c>
      <c r="D58" s="324" t="s">
        <v>351</v>
      </c>
      <c r="E58" s="290" t="s">
        <v>594</v>
      </c>
      <c r="F58" s="291" t="s">
        <v>595</v>
      </c>
      <c r="G58" s="146">
        <f t="shared" si="1"/>
        <v>0</v>
      </c>
      <c r="H58" s="292"/>
      <c r="I58" s="292"/>
      <c r="J58" s="292">
        <f t="shared" si="2"/>
        <v>0</v>
      </c>
      <c r="L58" s="319"/>
    </row>
    <row r="59" spans="1:12" s="4" customFormat="1" ht="74.25" hidden="1" customHeight="1" x14ac:dyDescent="0.35">
      <c r="A59" s="325" t="s">
        <v>352</v>
      </c>
      <c r="B59" s="205" t="s">
        <v>353</v>
      </c>
      <c r="C59" s="205" t="s">
        <v>229</v>
      </c>
      <c r="D59" s="208" t="s">
        <v>354</v>
      </c>
      <c r="E59" s="290" t="s">
        <v>555</v>
      </c>
      <c r="F59" s="291" t="s">
        <v>556</v>
      </c>
      <c r="G59" s="146">
        <f t="shared" si="1"/>
        <v>0</v>
      </c>
      <c r="H59" s="146"/>
      <c r="I59" s="292"/>
      <c r="J59" s="292">
        <f t="shared" si="2"/>
        <v>0</v>
      </c>
      <c r="L59" s="319"/>
    </row>
    <row r="60" spans="1:12" s="4" customFormat="1" ht="48" hidden="1" customHeight="1" x14ac:dyDescent="0.35">
      <c r="A60" s="205" t="s">
        <v>13</v>
      </c>
      <c r="B60" s="205" t="s">
        <v>10</v>
      </c>
      <c r="C60" s="205" t="s">
        <v>197</v>
      </c>
      <c r="D60" s="208" t="s">
        <v>3</v>
      </c>
      <c r="E60" s="290" t="s">
        <v>584</v>
      </c>
      <c r="F60" s="291" t="s">
        <v>585</v>
      </c>
      <c r="G60" s="146">
        <f t="shared" si="1"/>
        <v>0</v>
      </c>
      <c r="H60" s="146"/>
      <c r="I60" s="292"/>
      <c r="J60" s="292">
        <f t="shared" si="2"/>
        <v>0</v>
      </c>
      <c r="L60" s="319"/>
    </row>
    <row r="61" spans="1:12" s="3" customFormat="1" ht="54" hidden="1" customHeight="1" x14ac:dyDescent="0.35">
      <c r="A61" s="303" t="s">
        <v>355</v>
      </c>
      <c r="B61" s="406"/>
      <c r="C61" s="406"/>
      <c r="D61" s="403" t="s">
        <v>356</v>
      </c>
      <c r="E61" s="404"/>
      <c r="F61" s="405"/>
      <c r="G61" s="145">
        <f t="shared" si="1"/>
        <v>0</v>
      </c>
      <c r="H61" s="308">
        <f>SUM(H62)</f>
        <v>0</v>
      </c>
      <c r="I61" s="308">
        <f>SUM(I62)</f>
        <v>0</v>
      </c>
      <c r="J61" s="308">
        <f>SUM(J62)</f>
        <v>0</v>
      </c>
      <c r="L61" s="309"/>
    </row>
    <row r="62" spans="1:12" s="3" customFormat="1" ht="57" hidden="1" customHeight="1" x14ac:dyDescent="0.35">
      <c r="A62" s="303" t="s">
        <v>357</v>
      </c>
      <c r="B62" s="406"/>
      <c r="C62" s="406"/>
      <c r="D62" s="403" t="s">
        <v>356</v>
      </c>
      <c r="E62" s="404"/>
      <c r="F62" s="405"/>
      <c r="G62" s="308">
        <f>SUM(G64:G74)</f>
        <v>0</v>
      </c>
      <c r="H62" s="308">
        <f>SUM(H64:H74)</f>
        <v>0</v>
      </c>
      <c r="I62" s="308">
        <f>SUM(I64:I74)</f>
        <v>0</v>
      </c>
      <c r="J62" s="308">
        <f>SUM(J64:J74)</f>
        <v>0</v>
      </c>
      <c r="L62" s="320">
        <f>SUM(H62:I62)</f>
        <v>0</v>
      </c>
    </row>
    <row r="63" spans="1:12" s="3" customFormat="1" ht="64.5" hidden="1" customHeight="1" x14ac:dyDescent="0.35">
      <c r="A63" s="205" t="s">
        <v>359</v>
      </c>
      <c r="B63" s="205" t="s">
        <v>360</v>
      </c>
      <c r="C63" s="205" t="s">
        <v>254</v>
      </c>
      <c r="D63" s="326" t="s">
        <v>361</v>
      </c>
      <c r="E63" s="290" t="s">
        <v>561</v>
      </c>
      <c r="F63" s="291" t="s">
        <v>562</v>
      </c>
      <c r="G63" s="146">
        <f t="shared" ref="G63:G75" si="3">SUM(H63:I63)</f>
        <v>0</v>
      </c>
      <c r="H63" s="292"/>
      <c r="I63" s="292"/>
      <c r="J63" s="292"/>
      <c r="L63" s="320"/>
    </row>
    <row r="64" spans="1:12" s="3" customFormat="1" ht="49.5" hidden="1" customHeight="1" x14ac:dyDescent="0.35">
      <c r="A64" s="205" t="s">
        <v>362</v>
      </c>
      <c r="B64" s="205" t="s">
        <v>363</v>
      </c>
      <c r="C64" s="205" t="s">
        <v>205</v>
      </c>
      <c r="D64" s="326" t="s">
        <v>364</v>
      </c>
      <c r="E64" s="290" t="s">
        <v>565</v>
      </c>
      <c r="F64" s="291" t="s">
        <v>566</v>
      </c>
      <c r="G64" s="146">
        <f t="shared" si="3"/>
        <v>0</v>
      </c>
      <c r="H64" s="292"/>
      <c r="I64" s="311"/>
      <c r="J64" s="311"/>
      <c r="L64" s="310"/>
    </row>
    <row r="65" spans="1:12" s="4" customFormat="1" ht="115.5" hidden="1" customHeight="1" x14ac:dyDescent="0.35">
      <c r="A65" s="293" t="s">
        <v>365</v>
      </c>
      <c r="B65" s="293" t="s">
        <v>366</v>
      </c>
      <c r="C65" s="293" t="s">
        <v>205</v>
      </c>
      <c r="D65" s="209" t="s">
        <v>367</v>
      </c>
      <c r="E65" s="290" t="s">
        <v>596</v>
      </c>
      <c r="F65" s="291" t="s">
        <v>597</v>
      </c>
      <c r="G65" s="146">
        <f t="shared" si="3"/>
        <v>0</v>
      </c>
      <c r="H65" s="146"/>
      <c r="I65" s="292"/>
      <c r="J65" s="299"/>
      <c r="L65" s="300"/>
    </row>
    <row r="66" spans="1:12" s="4" customFormat="1" ht="59.25" hidden="1" customHeight="1" x14ac:dyDescent="0.35">
      <c r="A66" s="205" t="s">
        <v>368</v>
      </c>
      <c r="B66" s="205" t="s">
        <v>369</v>
      </c>
      <c r="C66" s="205" t="s">
        <v>370</v>
      </c>
      <c r="D66" s="326" t="s">
        <v>371</v>
      </c>
      <c r="E66" s="290" t="s">
        <v>561</v>
      </c>
      <c r="F66" s="291" t="s">
        <v>562</v>
      </c>
      <c r="G66" s="146">
        <f t="shared" si="3"/>
        <v>0</v>
      </c>
      <c r="H66" s="146"/>
      <c r="I66" s="292"/>
      <c r="J66" s="292"/>
      <c r="L66" s="300"/>
    </row>
    <row r="67" spans="1:12" s="3" customFormat="1" ht="43.5" hidden="1" customHeight="1" x14ac:dyDescent="0.35">
      <c r="A67" s="301" t="s">
        <v>376</v>
      </c>
      <c r="B67" s="301" t="s">
        <v>377</v>
      </c>
      <c r="C67" s="301" t="s">
        <v>378</v>
      </c>
      <c r="D67" s="328" t="s">
        <v>379</v>
      </c>
      <c r="E67" s="290" t="s">
        <v>598</v>
      </c>
      <c r="F67" s="291" t="s">
        <v>599</v>
      </c>
      <c r="G67" s="146">
        <f t="shared" si="3"/>
        <v>0</v>
      </c>
      <c r="H67" s="292"/>
      <c r="I67" s="292"/>
      <c r="J67" s="292"/>
      <c r="L67" s="309"/>
    </row>
    <row r="68" spans="1:12" s="3" customFormat="1" ht="36.75" hidden="1" customHeight="1" x14ac:dyDescent="0.35">
      <c r="A68" s="301" t="s">
        <v>380</v>
      </c>
      <c r="B68" s="301" t="s">
        <v>381</v>
      </c>
      <c r="C68" s="301" t="s">
        <v>378</v>
      </c>
      <c r="D68" s="328" t="s">
        <v>382</v>
      </c>
      <c r="E68" s="290" t="s">
        <v>598</v>
      </c>
      <c r="F68" s="291" t="s">
        <v>599</v>
      </c>
      <c r="G68" s="146">
        <f t="shared" si="3"/>
        <v>0</v>
      </c>
      <c r="H68" s="292"/>
      <c r="I68" s="292"/>
      <c r="J68" s="292">
        <f>SUM(I68)</f>
        <v>0</v>
      </c>
      <c r="L68" s="309"/>
    </row>
    <row r="69" spans="1:12" s="3" customFormat="1" ht="36.75" hidden="1" customHeight="1" x14ac:dyDescent="0.35">
      <c r="A69" s="301" t="s">
        <v>383</v>
      </c>
      <c r="B69" s="205" t="s">
        <v>384</v>
      </c>
      <c r="C69" s="301" t="s">
        <v>281</v>
      </c>
      <c r="D69" s="207" t="s">
        <v>385</v>
      </c>
      <c r="E69" s="290" t="s">
        <v>561</v>
      </c>
      <c r="F69" s="291" t="s">
        <v>562</v>
      </c>
      <c r="G69" s="146">
        <f t="shared" si="3"/>
        <v>0</v>
      </c>
      <c r="H69" s="292"/>
      <c r="I69" s="292"/>
      <c r="J69" s="292"/>
      <c r="L69" s="309"/>
    </row>
    <row r="70" spans="1:12" s="3" customFormat="1" ht="59.25" hidden="1" customHeight="1" x14ac:dyDescent="0.35">
      <c r="A70" s="301" t="s">
        <v>383</v>
      </c>
      <c r="B70" s="205" t="s">
        <v>384</v>
      </c>
      <c r="C70" s="301" t="s">
        <v>281</v>
      </c>
      <c r="D70" s="207" t="s">
        <v>385</v>
      </c>
      <c r="E70" s="290" t="s">
        <v>579</v>
      </c>
      <c r="F70" s="291" t="s">
        <v>600</v>
      </c>
      <c r="G70" s="146">
        <f t="shared" si="3"/>
        <v>0</v>
      </c>
      <c r="H70" s="292"/>
      <c r="I70" s="292"/>
      <c r="J70" s="292"/>
      <c r="L70" s="309"/>
    </row>
    <row r="71" spans="1:12" s="3" customFormat="1" ht="60.75" hidden="1" customHeight="1" x14ac:dyDescent="0.35">
      <c r="A71" s="205" t="s">
        <v>386</v>
      </c>
      <c r="B71" s="205" t="s">
        <v>387</v>
      </c>
      <c r="C71" s="206" t="s">
        <v>281</v>
      </c>
      <c r="D71" s="207" t="s">
        <v>388</v>
      </c>
      <c r="E71" s="290" t="s">
        <v>579</v>
      </c>
      <c r="F71" s="291" t="s">
        <v>600</v>
      </c>
      <c r="G71" s="146">
        <f t="shared" si="3"/>
        <v>0</v>
      </c>
      <c r="H71" s="292"/>
      <c r="I71" s="292"/>
      <c r="J71" s="292"/>
      <c r="L71" s="309"/>
    </row>
    <row r="72" spans="1:12" s="4" customFormat="1" ht="75" hidden="1" customHeight="1" x14ac:dyDescent="0.35">
      <c r="A72" s="205" t="s">
        <v>392</v>
      </c>
      <c r="B72" s="205" t="s">
        <v>393</v>
      </c>
      <c r="C72" s="206" t="s">
        <v>281</v>
      </c>
      <c r="D72" s="298" t="s">
        <v>394</v>
      </c>
      <c r="E72" s="290" t="s">
        <v>579</v>
      </c>
      <c r="F72" s="291" t="s">
        <v>600</v>
      </c>
      <c r="G72" s="146">
        <f t="shared" si="3"/>
        <v>0</v>
      </c>
      <c r="H72" s="146"/>
      <c r="I72" s="292"/>
      <c r="J72" s="299"/>
      <c r="L72" s="300"/>
    </row>
    <row r="73" spans="1:12" s="3" customFormat="1" ht="21" hidden="1" customHeight="1" x14ac:dyDescent="0.35">
      <c r="A73" s="205" t="s">
        <v>395</v>
      </c>
      <c r="B73" s="205" t="s">
        <v>396</v>
      </c>
      <c r="C73" s="206" t="s">
        <v>397</v>
      </c>
      <c r="D73" s="290" t="s">
        <v>398</v>
      </c>
      <c r="E73" s="298" t="s">
        <v>601</v>
      </c>
      <c r="F73" s="329" t="s">
        <v>602</v>
      </c>
      <c r="G73" s="146">
        <f t="shared" si="3"/>
        <v>0</v>
      </c>
      <c r="H73" s="292"/>
      <c r="I73" s="292"/>
      <c r="J73" s="292"/>
      <c r="L73" s="309"/>
    </row>
    <row r="74" spans="1:12" s="3" customFormat="1" ht="23.25" hidden="1" customHeight="1" x14ac:dyDescent="0.35">
      <c r="A74" s="205" t="s">
        <v>399</v>
      </c>
      <c r="B74" s="205" t="s">
        <v>400</v>
      </c>
      <c r="C74" s="206" t="s">
        <v>401</v>
      </c>
      <c r="D74" s="207" t="s">
        <v>402</v>
      </c>
      <c r="E74" s="290" t="s">
        <v>603</v>
      </c>
      <c r="F74" s="291" t="s">
        <v>604</v>
      </c>
      <c r="G74" s="146">
        <f t="shared" si="3"/>
        <v>0</v>
      </c>
      <c r="H74" s="292"/>
      <c r="I74" s="292"/>
      <c r="J74" s="292"/>
      <c r="L74" s="309"/>
    </row>
    <row r="75" spans="1:12" customFormat="1" ht="78" customHeight="1" x14ac:dyDescent="0.35">
      <c r="A75" s="123" t="s">
        <v>403</v>
      </c>
      <c r="B75" s="201"/>
      <c r="C75" s="201"/>
      <c r="D75" s="144" t="s">
        <v>404</v>
      </c>
      <c r="E75" s="313"/>
      <c r="F75" s="314"/>
      <c r="G75" s="169">
        <f t="shared" si="3"/>
        <v>2302203</v>
      </c>
      <c r="H75" s="289">
        <f>SUM(H76)</f>
        <v>1202013</v>
      </c>
      <c r="I75" s="289">
        <f>SUM(I76)</f>
        <v>1100190</v>
      </c>
      <c r="J75" s="289">
        <f>SUM(J76)</f>
        <v>1100190</v>
      </c>
      <c r="L75" s="297"/>
    </row>
    <row r="76" spans="1:12" customFormat="1" ht="78" customHeight="1" x14ac:dyDescent="0.35">
      <c r="A76" s="123" t="s">
        <v>405</v>
      </c>
      <c r="B76" s="201"/>
      <c r="C76" s="201"/>
      <c r="D76" s="144" t="s">
        <v>404</v>
      </c>
      <c r="E76" s="313"/>
      <c r="F76" s="314"/>
      <c r="G76" s="169">
        <f>SUM(G77:G106)</f>
        <v>2302203</v>
      </c>
      <c r="H76" s="169">
        <f>SUM(H77:H106)</f>
        <v>1202013</v>
      </c>
      <c r="I76" s="169">
        <f>SUM(I77:I106)</f>
        <v>1100190</v>
      </c>
      <c r="J76" s="169">
        <f>SUM(J77:J106)</f>
        <v>1100190</v>
      </c>
      <c r="L76" s="327">
        <f>SUM(H76:I76)</f>
        <v>2302203</v>
      </c>
    </row>
    <row r="77" spans="1:12" s="3" customFormat="1" ht="116.25" hidden="1" customHeight="1" x14ac:dyDescent="0.35">
      <c r="A77" s="205" t="s">
        <v>636</v>
      </c>
      <c r="B77" s="205" t="s">
        <v>190</v>
      </c>
      <c r="C77" s="205" t="s">
        <v>191</v>
      </c>
      <c r="D77" s="207" t="s">
        <v>192</v>
      </c>
      <c r="E77" s="290" t="s">
        <v>605</v>
      </c>
      <c r="F77" s="291" t="s">
        <v>606</v>
      </c>
      <c r="G77" s="146">
        <f t="shared" ref="G77:G106" si="4">SUM(H77:I77)</f>
        <v>0</v>
      </c>
      <c r="H77" s="146"/>
      <c r="I77" s="318"/>
      <c r="J77" s="318"/>
      <c r="L77" s="310"/>
    </row>
    <row r="78" spans="1:12" s="309" customFormat="1" ht="60.75" hidden="1" customHeight="1" x14ac:dyDescent="0.35">
      <c r="A78" s="205" t="s">
        <v>409</v>
      </c>
      <c r="B78" s="205" t="s">
        <v>246</v>
      </c>
      <c r="C78" s="206" t="s">
        <v>247</v>
      </c>
      <c r="D78" s="290" t="s">
        <v>248</v>
      </c>
      <c r="E78" s="290" t="s">
        <v>605</v>
      </c>
      <c r="F78" s="291" t="s">
        <v>606</v>
      </c>
      <c r="G78" s="146">
        <f t="shared" si="4"/>
        <v>0</v>
      </c>
      <c r="H78" s="146"/>
      <c r="I78" s="146"/>
      <c r="J78" s="146"/>
      <c r="L78" s="310"/>
    </row>
    <row r="79" spans="1:12" s="297" customFormat="1" ht="47.25" customHeight="1" x14ac:dyDescent="0.35">
      <c r="A79" s="127" t="s">
        <v>410</v>
      </c>
      <c r="B79" s="127" t="s">
        <v>288</v>
      </c>
      <c r="C79" s="127" t="s">
        <v>289</v>
      </c>
      <c r="D79" s="323" t="s">
        <v>290</v>
      </c>
      <c r="E79" s="164" t="s">
        <v>605</v>
      </c>
      <c r="F79" s="187" t="s">
        <v>606</v>
      </c>
      <c r="G79" s="129">
        <f t="shared" si="4"/>
        <v>85000</v>
      </c>
      <c r="H79" s="129"/>
      <c r="I79" s="129">
        <v>85000</v>
      </c>
      <c r="J79" s="129">
        <v>85000</v>
      </c>
      <c r="L79" s="327"/>
    </row>
    <row r="80" spans="1:12" s="3" customFormat="1" ht="78.75" hidden="1" customHeight="1" x14ac:dyDescent="0.35">
      <c r="A80" s="205" t="s">
        <v>411</v>
      </c>
      <c r="B80" s="205" t="s">
        <v>292</v>
      </c>
      <c r="C80" s="205" t="s">
        <v>293</v>
      </c>
      <c r="D80" s="324" t="s">
        <v>294</v>
      </c>
      <c r="E80" s="290" t="s">
        <v>605</v>
      </c>
      <c r="F80" s="291" t="s">
        <v>606</v>
      </c>
      <c r="G80" s="146">
        <f t="shared" si="4"/>
        <v>0</v>
      </c>
      <c r="H80" s="292"/>
      <c r="I80" s="292"/>
      <c r="J80" s="146"/>
      <c r="L80" s="309"/>
    </row>
    <row r="81" spans="1:13" s="3" customFormat="1" ht="76.5" hidden="1" customHeight="1" x14ac:dyDescent="0.35">
      <c r="A81" s="205" t="s">
        <v>412</v>
      </c>
      <c r="B81" s="205" t="s">
        <v>413</v>
      </c>
      <c r="C81" s="205" t="s">
        <v>350</v>
      </c>
      <c r="D81" s="290" t="s">
        <v>414</v>
      </c>
      <c r="E81" s="290" t="s">
        <v>607</v>
      </c>
      <c r="F81" s="291" t="s">
        <v>608</v>
      </c>
      <c r="G81" s="146">
        <f t="shared" si="4"/>
        <v>0</v>
      </c>
      <c r="H81" s="292"/>
      <c r="I81" s="292"/>
      <c r="J81" s="146"/>
      <c r="L81" s="309"/>
    </row>
    <row r="82" spans="1:13" customFormat="1" ht="76.5" customHeight="1" x14ac:dyDescent="0.35">
      <c r="A82" s="127" t="s">
        <v>656</v>
      </c>
      <c r="B82" s="127" t="s">
        <v>657</v>
      </c>
      <c r="C82" s="127" t="s">
        <v>417</v>
      </c>
      <c r="D82" s="330" t="s">
        <v>658</v>
      </c>
      <c r="E82" s="164" t="s">
        <v>609</v>
      </c>
      <c r="F82" s="187" t="s">
        <v>611</v>
      </c>
      <c r="G82" s="129">
        <v>500000</v>
      </c>
      <c r="H82" s="296">
        <v>500000</v>
      </c>
      <c r="I82" s="296"/>
      <c r="J82" s="129"/>
      <c r="L82" s="297"/>
    </row>
    <row r="83" spans="1:13" s="3" customFormat="1" ht="74.25" hidden="1" customHeight="1" x14ac:dyDescent="0.35">
      <c r="A83" s="205" t="s">
        <v>415</v>
      </c>
      <c r="B83" s="205" t="s">
        <v>416</v>
      </c>
      <c r="C83" s="205" t="s">
        <v>417</v>
      </c>
      <c r="D83" s="331" t="s">
        <v>418</v>
      </c>
      <c r="E83" s="290" t="s">
        <v>609</v>
      </c>
      <c r="F83" s="291" t="s">
        <v>610</v>
      </c>
      <c r="G83" s="146">
        <f t="shared" si="4"/>
        <v>0</v>
      </c>
      <c r="H83" s="292"/>
      <c r="I83" s="292"/>
      <c r="J83" s="146"/>
      <c r="L83" s="309"/>
    </row>
    <row r="84" spans="1:13" s="3" customFormat="1" ht="74.25" hidden="1" customHeight="1" x14ac:dyDescent="0.35">
      <c r="A84" s="205" t="s">
        <v>419</v>
      </c>
      <c r="B84" s="205" t="s">
        <v>420</v>
      </c>
      <c r="C84" s="205" t="s">
        <v>417</v>
      </c>
      <c r="D84" s="290" t="s">
        <v>421</v>
      </c>
      <c r="E84" s="290" t="s">
        <v>609</v>
      </c>
      <c r="F84" s="291" t="s">
        <v>610</v>
      </c>
      <c r="G84" s="146">
        <f t="shared" si="4"/>
        <v>0</v>
      </c>
      <c r="H84" s="292"/>
      <c r="I84" s="292"/>
      <c r="J84" s="146"/>
      <c r="L84" s="309"/>
    </row>
    <row r="85" spans="1:13" s="3" customFormat="1" ht="48.75" hidden="1" customHeight="1" x14ac:dyDescent="0.35">
      <c r="A85" s="205" t="s">
        <v>422</v>
      </c>
      <c r="B85" s="205" t="s">
        <v>423</v>
      </c>
      <c r="C85" s="205" t="s">
        <v>417</v>
      </c>
      <c r="D85" s="290" t="s">
        <v>424</v>
      </c>
      <c r="E85" s="290" t="s">
        <v>605</v>
      </c>
      <c r="F85" s="291" t="s">
        <v>606</v>
      </c>
      <c r="G85" s="146">
        <f t="shared" si="4"/>
        <v>0</v>
      </c>
      <c r="H85" s="292"/>
      <c r="I85" s="292"/>
      <c r="J85" s="146"/>
      <c r="L85" s="309"/>
    </row>
    <row r="86" spans="1:13" s="3" customFormat="1" ht="57" hidden="1" customHeight="1" x14ac:dyDescent="0.35">
      <c r="A86" s="205" t="s">
        <v>425</v>
      </c>
      <c r="B86" s="205" t="s">
        <v>426</v>
      </c>
      <c r="C86" s="205" t="s">
        <v>417</v>
      </c>
      <c r="D86" s="290" t="s">
        <v>427</v>
      </c>
      <c r="E86" s="290" t="s">
        <v>605</v>
      </c>
      <c r="F86" s="291" t="s">
        <v>606</v>
      </c>
      <c r="G86" s="146">
        <f t="shared" si="4"/>
        <v>0</v>
      </c>
      <c r="H86" s="292"/>
      <c r="I86" s="292"/>
      <c r="J86" s="146"/>
      <c r="L86" s="309"/>
    </row>
    <row r="87" spans="1:13" s="332" customFormat="1" ht="77.25" hidden="1" customHeight="1" x14ac:dyDescent="0.35">
      <c r="A87" s="205" t="s">
        <v>428</v>
      </c>
      <c r="B87" s="205" t="s">
        <v>429</v>
      </c>
      <c r="C87" s="206" t="s">
        <v>417</v>
      </c>
      <c r="D87" s="407" t="s">
        <v>430</v>
      </c>
      <c r="E87" s="290" t="s">
        <v>605</v>
      </c>
      <c r="F87" s="291" t="s">
        <v>606</v>
      </c>
      <c r="G87" s="146">
        <f t="shared" si="4"/>
        <v>0</v>
      </c>
      <c r="H87" s="146"/>
      <c r="I87" s="146"/>
      <c r="J87" s="146"/>
      <c r="L87" s="300"/>
    </row>
    <row r="88" spans="1:13" s="470" customFormat="1" ht="57.6" customHeight="1" x14ac:dyDescent="0.35">
      <c r="A88" s="426" t="s">
        <v>431</v>
      </c>
      <c r="B88" s="426" t="s">
        <v>432</v>
      </c>
      <c r="C88" s="426" t="s">
        <v>417</v>
      </c>
      <c r="D88" s="469" t="s">
        <v>433</v>
      </c>
      <c r="E88" s="164" t="s">
        <v>609</v>
      </c>
      <c r="F88" s="187" t="s">
        <v>610</v>
      </c>
      <c r="G88" s="129">
        <f t="shared" si="4"/>
        <v>850000</v>
      </c>
      <c r="H88" s="129">
        <v>850000</v>
      </c>
      <c r="I88" s="296"/>
      <c r="J88" s="129"/>
      <c r="L88" s="273"/>
    </row>
    <row r="89" spans="1:13" s="332" customFormat="1" ht="59.25" hidden="1" customHeight="1" x14ac:dyDescent="0.35">
      <c r="A89" s="293" t="s">
        <v>431</v>
      </c>
      <c r="B89" s="293" t="s">
        <v>432</v>
      </c>
      <c r="C89" s="293" t="s">
        <v>417</v>
      </c>
      <c r="D89" s="331" t="s">
        <v>433</v>
      </c>
      <c r="E89" s="290" t="s">
        <v>605</v>
      </c>
      <c r="F89" s="291" t="s">
        <v>606</v>
      </c>
      <c r="G89" s="146">
        <f t="shared" si="4"/>
        <v>0</v>
      </c>
      <c r="H89" s="146"/>
      <c r="I89" s="292"/>
      <c r="J89" s="146"/>
      <c r="L89" s="300"/>
      <c r="M89" s="408"/>
    </row>
    <row r="90" spans="1:13" s="332" customFormat="1" ht="58.5" hidden="1" customHeight="1" x14ac:dyDescent="0.35">
      <c r="A90" s="293" t="s">
        <v>431</v>
      </c>
      <c r="B90" s="293" t="s">
        <v>432</v>
      </c>
      <c r="C90" s="293" t="s">
        <v>417</v>
      </c>
      <c r="D90" s="331" t="s">
        <v>433</v>
      </c>
      <c r="E90" s="290" t="s">
        <v>605</v>
      </c>
      <c r="F90" s="291" t="s">
        <v>606</v>
      </c>
      <c r="G90" s="146">
        <f t="shared" si="4"/>
        <v>0</v>
      </c>
      <c r="H90" s="200"/>
      <c r="I90" s="292"/>
      <c r="J90" s="146"/>
      <c r="L90" s="300"/>
    </row>
    <row r="91" spans="1:13" s="3" customFormat="1" ht="47.25" hidden="1" customHeight="1" x14ac:dyDescent="0.35">
      <c r="A91" s="205" t="s">
        <v>435</v>
      </c>
      <c r="B91" s="205" t="s">
        <v>436</v>
      </c>
      <c r="C91" s="205" t="s">
        <v>437</v>
      </c>
      <c r="D91" s="290" t="s">
        <v>438</v>
      </c>
      <c r="E91" s="290" t="s">
        <v>605</v>
      </c>
      <c r="F91" s="291" t="s">
        <v>606</v>
      </c>
      <c r="G91" s="146">
        <f t="shared" si="4"/>
        <v>0</v>
      </c>
      <c r="H91" s="383"/>
      <c r="I91" s="292"/>
      <c r="J91" s="146"/>
      <c r="L91" s="309"/>
    </row>
    <row r="92" spans="1:13" s="3" customFormat="1" ht="46.5" hidden="1" customHeight="1" x14ac:dyDescent="0.35">
      <c r="A92" s="205" t="s">
        <v>439</v>
      </c>
      <c r="B92" s="205" t="s">
        <v>440</v>
      </c>
      <c r="C92" s="205" t="s">
        <v>441</v>
      </c>
      <c r="D92" s="290" t="s">
        <v>442</v>
      </c>
      <c r="E92" s="290" t="s">
        <v>605</v>
      </c>
      <c r="F92" s="291" t="s">
        <v>606</v>
      </c>
      <c r="G92" s="146">
        <f t="shared" si="4"/>
        <v>0</v>
      </c>
      <c r="H92" s="383"/>
      <c r="I92" s="292"/>
      <c r="J92" s="146"/>
      <c r="L92" s="309"/>
    </row>
    <row r="93" spans="1:13" s="3" customFormat="1" ht="81" hidden="1" customHeight="1" x14ac:dyDescent="0.35">
      <c r="A93" s="205" t="s">
        <v>439</v>
      </c>
      <c r="B93" s="205" t="s">
        <v>440</v>
      </c>
      <c r="C93" s="205" t="s">
        <v>441</v>
      </c>
      <c r="D93" s="290" t="s">
        <v>442</v>
      </c>
      <c r="E93" s="290" t="s">
        <v>607</v>
      </c>
      <c r="F93" s="291" t="s">
        <v>608</v>
      </c>
      <c r="G93" s="146">
        <f t="shared" si="4"/>
        <v>0</v>
      </c>
      <c r="H93" s="383"/>
      <c r="I93" s="292"/>
      <c r="J93" s="146"/>
      <c r="L93" s="309"/>
    </row>
    <row r="94" spans="1:13" customFormat="1" ht="46.5" customHeight="1" x14ac:dyDescent="0.35">
      <c r="A94" s="127" t="s">
        <v>443</v>
      </c>
      <c r="B94" s="127" t="s">
        <v>444</v>
      </c>
      <c r="C94" s="127" t="s">
        <v>441</v>
      </c>
      <c r="D94" s="164" t="s">
        <v>445</v>
      </c>
      <c r="E94" s="164" t="s">
        <v>605</v>
      </c>
      <c r="F94" s="187" t="s">
        <v>606</v>
      </c>
      <c r="G94" s="129">
        <f t="shared" si="4"/>
        <v>1015190</v>
      </c>
      <c r="H94" s="296"/>
      <c r="I94" s="296">
        <v>1015190</v>
      </c>
      <c r="J94" s="129">
        <v>1015190</v>
      </c>
      <c r="L94" s="297"/>
      <c r="M94" s="247"/>
    </row>
    <row r="95" spans="1:13" s="3" customFormat="1" ht="44.25" hidden="1" customHeight="1" x14ac:dyDescent="0.35">
      <c r="A95" s="205" t="s">
        <v>446</v>
      </c>
      <c r="B95" s="205" t="s">
        <v>447</v>
      </c>
      <c r="C95" s="205" t="s">
        <v>441</v>
      </c>
      <c r="D95" s="290" t="s">
        <v>448</v>
      </c>
      <c r="E95" s="290" t="s">
        <v>605</v>
      </c>
      <c r="F95" s="291" t="s">
        <v>606</v>
      </c>
      <c r="G95" s="146">
        <f t="shared" si="4"/>
        <v>0</v>
      </c>
      <c r="H95" s="383"/>
      <c r="I95" s="292"/>
      <c r="J95" s="146"/>
      <c r="L95" s="309"/>
    </row>
    <row r="96" spans="1:13" s="3" customFormat="1" ht="93" hidden="1" customHeight="1" x14ac:dyDescent="0.35">
      <c r="A96" s="205" t="s">
        <v>452</v>
      </c>
      <c r="B96" s="205" t="s">
        <v>453</v>
      </c>
      <c r="C96" s="205" t="s">
        <v>441</v>
      </c>
      <c r="D96" s="290" t="s">
        <v>454</v>
      </c>
      <c r="E96" s="290"/>
      <c r="F96" s="291"/>
      <c r="G96" s="146">
        <f t="shared" si="4"/>
        <v>0</v>
      </c>
      <c r="H96" s="383"/>
      <c r="I96" s="292"/>
      <c r="J96" s="146">
        <f t="shared" ref="J96:J104" si="5">SUM(I96)</f>
        <v>0</v>
      </c>
      <c r="L96" s="309"/>
    </row>
    <row r="97" spans="1:12" s="3" customFormat="1" ht="44.25" hidden="1" customHeight="1" x14ac:dyDescent="0.35">
      <c r="A97" s="205" t="s">
        <v>449</v>
      </c>
      <c r="B97" s="205" t="s">
        <v>450</v>
      </c>
      <c r="C97" s="205" t="s">
        <v>221</v>
      </c>
      <c r="D97" s="290" t="s">
        <v>451</v>
      </c>
      <c r="E97" s="290" t="s">
        <v>605</v>
      </c>
      <c r="F97" s="291" t="s">
        <v>606</v>
      </c>
      <c r="G97" s="146">
        <f t="shared" si="4"/>
        <v>0</v>
      </c>
      <c r="H97" s="383"/>
      <c r="I97" s="292"/>
      <c r="J97" s="146">
        <f t="shared" si="5"/>
        <v>0</v>
      </c>
      <c r="L97" s="309"/>
    </row>
    <row r="98" spans="1:12" s="3" customFormat="1" ht="62.25" hidden="1" customHeight="1" x14ac:dyDescent="0.35">
      <c r="A98" s="205" t="s">
        <v>455</v>
      </c>
      <c r="B98" s="205" t="s">
        <v>456</v>
      </c>
      <c r="C98" s="205" t="s">
        <v>457</v>
      </c>
      <c r="D98" s="290" t="s">
        <v>458</v>
      </c>
      <c r="E98" s="290" t="s">
        <v>605</v>
      </c>
      <c r="F98" s="291" t="s">
        <v>606</v>
      </c>
      <c r="G98" s="146">
        <f t="shared" si="4"/>
        <v>0</v>
      </c>
      <c r="H98" s="292"/>
      <c r="I98" s="292"/>
      <c r="J98" s="146">
        <f t="shared" si="5"/>
        <v>0</v>
      </c>
      <c r="L98" s="309"/>
    </row>
    <row r="99" spans="1:12" customFormat="1" ht="75" customHeight="1" x14ac:dyDescent="0.35">
      <c r="A99" s="127" t="s">
        <v>455</v>
      </c>
      <c r="B99" s="127" t="s">
        <v>456</v>
      </c>
      <c r="C99" s="127" t="s">
        <v>457</v>
      </c>
      <c r="D99" s="164" t="s">
        <v>458</v>
      </c>
      <c r="E99" s="164" t="s">
        <v>609</v>
      </c>
      <c r="F99" s="187" t="s">
        <v>611</v>
      </c>
      <c r="G99" s="129">
        <f t="shared" si="4"/>
        <v>-851192</v>
      </c>
      <c r="H99" s="296">
        <v>-851192</v>
      </c>
      <c r="I99" s="296"/>
      <c r="J99" s="129">
        <f t="shared" si="5"/>
        <v>0</v>
      </c>
      <c r="L99" s="297"/>
    </row>
    <row r="100" spans="1:12" s="3" customFormat="1" ht="78" hidden="1" customHeight="1" x14ac:dyDescent="0.35">
      <c r="A100" s="205" t="s">
        <v>455</v>
      </c>
      <c r="B100" s="205" t="s">
        <v>456</v>
      </c>
      <c r="C100" s="205" t="s">
        <v>457</v>
      </c>
      <c r="D100" s="290" t="s">
        <v>458</v>
      </c>
      <c r="E100" s="298" t="s">
        <v>561</v>
      </c>
      <c r="F100" s="291" t="s">
        <v>562</v>
      </c>
      <c r="G100" s="146">
        <f t="shared" si="4"/>
        <v>0</v>
      </c>
      <c r="H100" s="292"/>
      <c r="I100" s="292"/>
      <c r="J100" s="146">
        <f t="shared" si="5"/>
        <v>0</v>
      </c>
      <c r="L100" s="309"/>
    </row>
    <row r="101" spans="1:12" s="3" customFormat="1" ht="58.5" hidden="1" customHeight="1" x14ac:dyDescent="0.35">
      <c r="A101" s="205" t="s">
        <v>459</v>
      </c>
      <c r="B101" s="205" t="s">
        <v>396</v>
      </c>
      <c r="C101" s="206" t="s">
        <v>397</v>
      </c>
      <c r="D101" s="290" t="s">
        <v>398</v>
      </c>
      <c r="E101" s="298" t="s">
        <v>601</v>
      </c>
      <c r="F101" s="291" t="s">
        <v>602</v>
      </c>
      <c r="G101" s="146">
        <f t="shared" si="4"/>
        <v>0</v>
      </c>
      <c r="H101" s="292"/>
      <c r="I101" s="292"/>
      <c r="J101" s="146">
        <f t="shared" si="5"/>
        <v>0</v>
      </c>
      <c r="L101" s="309"/>
    </row>
    <row r="102" spans="1:12" customFormat="1" ht="75.75" customHeight="1" x14ac:dyDescent="0.35">
      <c r="A102" s="127" t="s">
        <v>460</v>
      </c>
      <c r="B102" s="127" t="s">
        <v>461</v>
      </c>
      <c r="C102" s="149" t="s">
        <v>221</v>
      </c>
      <c r="D102" s="128" t="s">
        <v>462</v>
      </c>
      <c r="E102" s="295" t="s">
        <v>612</v>
      </c>
      <c r="F102" s="187" t="s">
        <v>613</v>
      </c>
      <c r="G102" s="129">
        <f t="shared" si="4"/>
        <v>424000</v>
      </c>
      <c r="H102" s="296">
        <v>424000</v>
      </c>
      <c r="I102" s="296"/>
      <c r="J102" s="129">
        <f t="shared" si="5"/>
        <v>0</v>
      </c>
      <c r="L102" s="297"/>
    </row>
    <row r="103" spans="1:12" customFormat="1" ht="68.25" customHeight="1" x14ac:dyDescent="0.35">
      <c r="A103" s="127" t="s">
        <v>463</v>
      </c>
      <c r="B103" s="127" t="s">
        <v>353</v>
      </c>
      <c r="C103" s="127" t="s">
        <v>229</v>
      </c>
      <c r="D103" s="391" t="s">
        <v>354</v>
      </c>
      <c r="E103" s="295" t="s">
        <v>555</v>
      </c>
      <c r="F103" s="187" t="s">
        <v>556</v>
      </c>
      <c r="G103" s="129">
        <f t="shared" si="4"/>
        <v>279205</v>
      </c>
      <c r="H103" s="129">
        <v>279205</v>
      </c>
      <c r="I103" s="296"/>
      <c r="J103" s="129">
        <f t="shared" si="5"/>
        <v>0</v>
      </c>
      <c r="L103" s="297"/>
    </row>
    <row r="104" spans="1:12" s="4" customFormat="1" ht="57.75" hidden="1" customHeight="1" x14ac:dyDescent="0.35">
      <c r="A104" s="302" t="s">
        <v>464</v>
      </c>
      <c r="B104" s="205" t="s">
        <v>400</v>
      </c>
      <c r="C104" s="302" t="s">
        <v>401</v>
      </c>
      <c r="D104" s="334" t="s">
        <v>402</v>
      </c>
      <c r="E104" s="290" t="s">
        <v>603</v>
      </c>
      <c r="F104" s="291" t="s">
        <v>604</v>
      </c>
      <c r="G104" s="146">
        <f t="shared" si="4"/>
        <v>0</v>
      </c>
      <c r="H104" s="335"/>
      <c r="I104" s="292"/>
      <c r="J104" s="146">
        <f t="shared" si="5"/>
        <v>0</v>
      </c>
      <c r="L104" s="300"/>
    </row>
    <row r="105" spans="1:12" s="4" customFormat="1" ht="77.25" hidden="1" customHeight="1" x14ac:dyDescent="0.35">
      <c r="A105" s="414" t="s">
        <v>623</v>
      </c>
      <c r="B105" s="414" t="s">
        <v>624</v>
      </c>
      <c r="C105" s="414" t="s">
        <v>221</v>
      </c>
      <c r="D105" s="415" t="s">
        <v>625</v>
      </c>
      <c r="E105" s="290" t="s">
        <v>609</v>
      </c>
      <c r="F105" s="291" t="s">
        <v>611</v>
      </c>
      <c r="G105" s="146">
        <f t="shared" si="4"/>
        <v>0</v>
      </c>
      <c r="H105" s="292"/>
      <c r="I105" s="292"/>
      <c r="J105" s="146"/>
      <c r="L105" s="300"/>
    </row>
    <row r="106" spans="1:12" s="4" customFormat="1" ht="81" hidden="1" customHeight="1" x14ac:dyDescent="0.35">
      <c r="A106" s="414" t="s">
        <v>626</v>
      </c>
      <c r="B106" s="414" t="s">
        <v>627</v>
      </c>
      <c r="C106" s="414" t="s">
        <v>221</v>
      </c>
      <c r="D106" s="415" t="s">
        <v>628</v>
      </c>
      <c r="E106" s="290" t="s">
        <v>609</v>
      </c>
      <c r="F106" s="291" t="s">
        <v>611</v>
      </c>
      <c r="G106" s="146">
        <f t="shared" si="4"/>
        <v>0</v>
      </c>
      <c r="H106" s="292"/>
      <c r="I106" s="292"/>
      <c r="J106" s="146"/>
      <c r="L106" s="300"/>
    </row>
    <row r="107" spans="1:12" customFormat="1" ht="60.75" hidden="1" customHeight="1" x14ac:dyDescent="0.35">
      <c r="A107" s="123" t="s">
        <v>465</v>
      </c>
      <c r="B107" s="201"/>
      <c r="C107" s="201"/>
      <c r="D107" s="196" t="s">
        <v>466</v>
      </c>
      <c r="E107" s="313"/>
      <c r="F107" s="314"/>
      <c r="G107" s="169">
        <f>SUM(G108)</f>
        <v>0</v>
      </c>
      <c r="H107" s="169">
        <f>SUM(H108)</f>
        <v>0</v>
      </c>
      <c r="I107" s="169">
        <f>SUM(I108)</f>
        <v>0</v>
      </c>
      <c r="J107" s="169">
        <f>SUM(J108)</f>
        <v>0</v>
      </c>
      <c r="L107" s="297"/>
    </row>
    <row r="108" spans="1:12" customFormat="1" ht="60.75" hidden="1" customHeight="1" x14ac:dyDescent="0.35">
      <c r="A108" s="123" t="s">
        <v>467</v>
      </c>
      <c r="B108" s="201"/>
      <c r="C108" s="201"/>
      <c r="D108" s="196" t="s">
        <v>466</v>
      </c>
      <c r="E108" s="313"/>
      <c r="F108" s="314"/>
      <c r="G108" s="289">
        <f>SUM(G109:G111)</f>
        <v>0</v>
      </c>
      <c r="H108" s="289">
        <f>SUM(H109:H111)</f>
        <v>0</v>
      </c>
      <c r="I108" s="289">
        <f>SUM(I109:I111)</f>
        <v>0</v>
      </c>
      <c r="J108" s="289">
        <f>SUM(J109:J111)</f>
        <v>0</v>
      </c>
      <c r="L108" s="315">
        <f>SUM(H107:I107)</f>
        <v>0</v>
      </c>
    </row>
    <row r="109" spans="1:12" customFormat="1" ht="73.5" hidden="1" customHeight="1" x14ac:dyDescent="0.35">
      <c r="A109" s="127" t="s">
        <v>469</v>
      </c>
      <c r="B109" s="127" t="s">
        <v>470</v>
      </c>
      <c r="C109" s="127" t="s">
        <v>441</v>
      </c>
      <c r="D109" s="162" t="s">
        <v>471</v>
      </c>
      <c r="E109" s="164" t="s">
        <v>614</v>
      </c>
      <c r="F109" s="187" t="s">
        <v>615</v>
      </c>
      <c r="G109" s="129">
        <f>SUM(H109:I109)</f>
        <v>0</v>
      </c>
      <c r="H109" s="296"/>
      <c r="I109" s="132"/>
      <c r="J109" s="132"/>
      <c r="L109" s="297"/>
    </row>
    <row r="110" spans="1:12" customFormat="1" ht="61.5" hidden="1" customHeight="1" x14ac:dyDescent="0.35">
      <c r="A110" s="127" t="s">
        <v>472</v>
      </c>
      <c r="B110" s="127" t="s">
        <v>473</v>
      </c>
      <c r="C110" s="127" t="s">
        <v>441</v>
      </c>
      <c r="D110" s="164" t="s">
        <v>474</v>
      </c>
      <c r="E110" s="164" t="s">
        <v>616</v>
      </c>
      <c r="F110" s="187" t="s">
        <v>617</v>
      </c>
      <c r="G110" s="129">
        <f>SUM(H110:I110)</f>
        <v>0</v>
      </c>
      <c r="H110" s="296"/>
      <c r="I110" s="132"/>
      <c r="J110" s="296">
        <f>SUM(I110)</f>
        <v>0</v>
      </c>
      <c r="L110" s="297"/>
    </row>
    <row r="111" spans="1:12" s="3" customFormat="1" ht="96" hidden="1" customHeight="1" x14ac:dyDescent="0.35">
      <c r="A111" s="291">
        <v>1618821</v>
      </c>
      <c r="B111" s="291">
        <v>8821</v>
      </c>
      <c r="C111" s="293" t="s">
        <v>618</v>
      </c>
      <c r="D111" s="290" t="s">
        <v>619</v>
      </c>
      <c r="E111" s="290" t="s">
        <v>620</v>
      </c>
      <c r="F111" s="291" t="s">
        <v>621</v>
      </c>
      <c r="G111" s="146">
        <f>SUM(H111:I111)</f>
        <v>0</v>
      </c>
      <c r="H111" s="292"/>
      <c r="I111" s="292"/>
      <c r="J111" s="292"/>
      <c r="L111" s="297"/>
    </row>
    <row r="112" spans="1:12" s="339" customFormat="1" ht="32.4" customHeight="1" x14ac:dyDescent="0.3">
      <c r="A112" s="336" t="s">
        <v>499</v>
      </c>
      <c r="B112" s="336" t="s">
        <v>499</v>
      </c>
      <c r="C112" s="336" t="s">
        <v>499</v>
      </c>
      <c r="D112" s="337" t="s">
        <v>512</v>
      </c>
      <c r="E112" s="337" t="s">
        <v>499</v>
      </c>
      <c r="F112" s="337" t="s">
        <v>499</v>
      </c>
      <c r="G112" s="338">
        <f>SUM(G15,G36,G41,G62,G76,G108)</f>
        <v>11855003</v>
      </c>
      <c r="H112" s="338">
        <f>SUM(H15,H36,H41,H62,H76,H108)</f>
        <v>5754813</v>
      </c>
      <c r="I112" s="338">
        <f>SUM(I15,I36,I41,I62,I76,I108)</f>
        <v>6100190</v>
      </c>
      <c r="J112" s="338">
        <f>SUM(J15,J36,J41,J62,J76,J108)</f>
        <v>6100190</v>
      </c>
      <c r="L112" s="340">
        <f>SUM(L15:L108)</f>
        <v>11855003</v>
      </c>
    </row>
    <row r="113" spans="1:12" s="4" customFormat="1" ht="28.95" customHeight="1" x14ac:dyDescent="0.35">
      <c r="A113" s="341"/>
      <c r="B113" s="341"/>
      <c r="C113" s="341"/>
      <c r="D113" s="341"/>
      <c r="E113" s="341"/>
      <c r="F113" s="342"/>
      <c r="G113" s="342"/>
      <c r="H113" s="341"/>
      <c r="I113" s="341"/>
      <c r="L113" s="315">
        <f>SUM(H112:I112)</f>
        <v>11855003</v>
      </c>
    </row>
    <row r="114" spans="1:12" ht="31.5" customHeight="1" x14ac:dyDescent="0.4">
      <c r="A114" s="343"/>
      <c r="B114" s="343"/>
      <c r="C114" s="343"/>
      <c r="D114" s="619" t="s">
        <v>638</v>
      </c>
      <c r="E114" s="619"/>
      <c r="F114" s="626"/>
      <c r="G114" s="628"/>
      <c r="H114" s="619" t="s">
        <v>501</v>
      </c>
      <c r="I114" s="10"/>
      <c r="J114" s="627"/>
      <c r="K114" s="1"/>
    </row>
    <row r="115" spans="1:12" ht="42" customHeight="1" x14ac:dyDescent="0.4">
      <c r="A115" s="343"/>
      <c r="B115" s="343"/>
      <c r="C115" s="343"/>
      <c r="D115" s="619" t="s">
        <v>622</v>
      </c>
      <c r="E115" s="619"/>
      <c r="F115" s="626"/>
      <c r="G115" s="628"/>
      <c r="H115" s="629"/>
      <c r="I115" s="10"/>
      <c r="J115" s="627"/>
      <c r="K115" s="1"/>
    </row>
    <row r="116" spans="1:12" ht="68.400000000000006" x14ac:dyDescent="0.4">
      <c r="A116" s="343"/>
      <c r="B116" s="244"/>
      <c r="C116" s="344"/>
      <c r="D116" s="344" t="s">
        <v>682</v>
      </c>
      <c r="E116" s="619"/>
      <c r="F116" s="626"/>
      <c r="G116" s="29"/>
      <c r="H116" s="672" t="s">
        <v>680</v>
      </c>
      <c r="I116" s="672"/>
      <c r="J116" s="672"/>
      <c r="K116" s="1"/>
    </row>
    <row r="117" spans="1:12" ht="22.8" x14ac:dyDescent="0.25">
      <c r="C117" s="345"/>
      <c r="D117" s="346"/>
      <c r="E117" s="345"/>
      <c r="F117" s="345"/>
      <c r="G117" s="347"/>
    </row>
    <row r="118" spans="1:12" ht="22.8" x14ac:dyDescent="0.4">
      <c r="B118" s="244"/>
      <c r="C118" s="348"/>
      <c r="E118" s="349"/>
      <c r="F118" s="350"/>
      <c r="G118" s="29"/>
    </row>
  </sheetData>
  <mergeCells count="14">
    <mergeCell ref="A8:B8"/>
    <mergeCell ref="A9:B9"/>
    <mergeCell ref="A11:A12"/>
    <mergeCell ref="B11:B12"/>
    <mergeCell ref="C11:C12"/>
    <mergeCell ref="H116:J116"/>
    <mergeCell ref="G11:G12"/>
    <mergeCell ref="H11:H12"/>
    <mergeCell ref="I11:J11"/>
    <mergeCell ref="D5:I5"/>
    <mergeCell ref="D6:J6"/>
    <mergeCell ref="D11:D12"/>
    <mergeCell ref="E11:E12"/>
    <mergeCell ref="F11:F12"/>
  </mergeCells>
  <pageMargins left="0.74803149606299213" right="0.19685039370078741" top="0.86614173228346458" bottom="0.6692913385826772" header="0" footer="0"/>
  <pageSetup paperSize="9" scale="54" fitToHeight="2" orientation="landscape" r:id="rId1"/>
  <headerFooter differentFirst="1" alignWithMargins="0">
    <oddHeader xml:space="preserve">&amp;C&amp;P&amp;RПродовження додатку 6
</oddHeader>
  </headerFooter>
  <rowBreaks count="1" manualBreakCount="1">
    <brk id="7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9</vt:i4>
      </vt:variant>
    </vt:vector>
  </HeadingPairs>
  <TitlesOfParts>
    <vt:vector size="15" baseType="lpstr">
      <vt:lpstr>дод1</vt:lpstr>
      <vt:lpstr>дод2</vt:lpstr>
      <vt:lpstr>дод3 </vt:lpstr>
      <vt:lpstr>дод4</vt:lpstr>
      <vt:lpstr>дод5</vt:lpstr>
      <vt:lpstr>дод6</vt:lpstr>
      <vt:lpstr>'дод3 '!Заголовки_для_друку</vt:lpstr>
      <vt:lpstr>дод5!Заголовки_для_друку</vt:lpstr>
      <vt:lpstr>дод6!Заголовки_для_друку</vt:lpstr>
      <vt:lpstr>дод1!Область_друку</vt:lpstr>
      <vt:lpstr>дод2!Область_друку</vt:lpstr>
      <vt:lpstr>'дод3 '!Область_друку</vt:lpstr>
      <vt:lpstr>дод4!Область_друку</vt:lpstr>
      <vt:lpstr>дод5!Область_друку</vt:lpstr>
      <vt:lpstr>дод6!Область_друку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Admin</cp:lastModifiedBy>
  <cp:lastPrinted>2024-07-15T12:21:47Z</cp:lastPrinted>
  <dcterms:created xsi:type="dcterms:W3CDTF">2004-12-22T07:46:33Z</dcterms:created>
  <dcterms:modified xsi:type="dcterms:W3CDTF">2024-08-26T08:56:27Z</dcterms:modified>
</cp:coreProperties>
</file>