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Share\на Рівне\"/>
    </mc:Choice>
  </mc:AlternateContent>
  <bookViews>
    <workbookView xWindow="0" yWindow="525" windowWidth="20715" windowHeight="7800"/>
  </bookViews>
  <sheets>
    <sheet name="дод1" sheetId="58" r:id="rId1"/>
    <sheet name="дод2 " sheetId="52" r:id="rId2"/>
    <sheet name="дод3" sheetId="59" r:id="rId3"/>
    <sheet name="дод4" sheetId="55" r:id="rId4"/>
  </sheets>
  <definedNames>
    <definedName name="_xlnm._FilterDatabase" localSheetId="1" hidden="1">'дод2 '!$A$12:$HN$12</definedName>
    <definedName name="_xlnm.Print_Titles" localSheetId="1">'дод2 '!$8:$12</definedName>
    <definedName name="_xlnm.Print_Titles" localSheetId="3">дод4!$11:$13</definedName>
    <definedName name="_xlnm.Print_Area" localSheetId="0">дод1!$A$1:$F$46</definedName>
    <definedName name="_xlnm.Print_Area" localSheetId="1">'дод2 '!$A$1:$R$158</definedName>
    <definedName name="_xlnm.Print_Area" localSheetId="2">дод3!$A$1:$D$104</definedName>
    <definedName name="_xlnm.Print_Area" localSheetId="3">дод4!$A$1:$J$119</definedName>
  </definedNames>
  <calcPr calcId="162913"/>
</workbook>
</file>

<file path=xl/calcChain.xml><?xml version="1.0" encoding="utf-8"?>
<calcChain xmlns="http://schemas.openxmlformats.org/spreadsheetml/2006/main">
  <c r="D68" i="59" l="1"/>
  <c r="D57" i="59" l="1"/>
  <c r="G30" i="55"/>
  <c r="J36" i="52"/>
  <c r="J37" i="52"/>
  <c r="J38" i="52"/>
  <c r="J39" i="52"/>
  <c r="J40" i="52"/>
  <c r="J41" i="52"/>
  <c r="J42" i="52"/>
  <c r="J43" i="52"/>
  <c r="J44" i="52"/>
  <c r="J45" i="52"/>
  <c r="J46" i="52"/>
  <c r="R46" i="52" s="1"/>
  <c r="J47" i="52"/>
  <c r="R47" i="52" s="1"/>
  <c r="J48" i="52"/>
  <c r="E50" i="52"/>
  <c r="R50" i="52" s="1"/>
  <c r="E28" i="52"/>
  <c r="J28" i="52"/>
  <c r="R28" i="52" l="1"/>
  <c r="D30" i="59"/>
  <c r="D32" i="59" s="1"/>
  <c r="D22" i="59"/>
  <c r="D19" i="59"/>
  <c r="D35" i="59" l="1"/>
  <c r="D62" i="59" l="1"/>
  <c r="D61" i="59" s="1"/>
  <c r="D87" i="59" l="1"/>
  <c r="D86" i="59" s="1"/>
  <c r="D82" i="59"/>
  <c r="D81" i="59" s="1"/>
  <c r="D67" i="59"/>
  <c r="D100" i="59" s="1"/>
  <c r="D64" i="59"/>
  <c r="D55" i="59"/>
  <c r="D46" i="59"/>
  <c r="D44" i="59" s="1"/>
  <c r="D27" i="59"/>
  <c r="D101" i="59" l="1"/>
  <c r="D99" i="59" l="1"/>
  <c r="J81" i="55" l="1"/>
  <c r="J82" i="55"/>
  <c r="J83" i="55"/>
  <c r="J84" i="55"/>
  <c r="J85" i="55"/>
  <c r="J86" i="55"/>
  <c r="J87" i="55"/>
  <c r="J88" i="55"/>
  <c r="J89" i="55"/>
  <c r="J90" i="55"/>
  <c r="J91" i="55"/>
  <c r="J92" i="55"/>
  <c r="J93" i="55"/>
  <c r="J94" i="55"/>
  <c r="J95" i="55"/>
  <c r="J96" i="55"/>
  <c r="J97" i="55"/>
  <c r="J99" i="55"/>
  <c r="J100" i="55"/>
  <c r="J101" i="55"/>
  <c r="J102" i="55"/>
  <c r="J103" i="55"/>
  <c r="J104" i="55"/>
  <c r="J105" i="55"/>
  <c r="J79" i="55"/>
  <c r="J26" i="55" l="1"/>
  <c r="E67" i="52"/>
  <c r="J67" i="52"/>
  <c r="E68" i="52"/>
  <c r="J68" i="52"/>
  <c r="E69" i="52"/>
  <c r="J69" i="52"/>
  <c r="Q69" i="52"/>
  <c r="E70" i="52"/>
  <c r="J70" i="52"/>
  <c r="E71" i="52"/>
  <c r="J71" i="52"/>
  <c r="E72" i="52"/>
  <c r="J72" i="52"/>
  <c r="R67" i="52" l="1"/>
  <c r="R72" i="52"/>
  <c r="R68" i="52"/>
  <c r="R71" i="52"/>
  <c r="R69" i="52"/>
  <c r="R70" i="52"/>
  <c r="C32" i="58"/>
  <c r="D31" i="58"/>
  <c r="C31" i="58" s="1"/>
  <c r="F30" i="58"/>
  <c r="E30" i="58"/>
  <c r="D30" i="58"/>
  <c r="C30" i="58"/>
  <c r="C29" i="58"/>
  <c r="D28" i="58"/>
  <c r="C28" i="58"/>
  <c r="F27" i="58"/>
  <c r="E27" i="58"/>
  <c r="E26" i="58" s="1"/>
  <c r="D27" i="58"/>
  <c r="D26" i="58" s="1"/>
  <c r="F26" i="58"/>
  <c r="C27" i="58" l="1"/>
  <c r="C26" i="58"/>
  <c r="I38" i="58" l="1"/>
  <c r="G80" i="55" l="1"/>
  <c r="G81" i="55"/>
  <c r="G82" i="55"/>
  <c r="J105" i="52" l="1"/>
  <c r="E105" i="52"/>
  <c r="R105" i="52" l="1"/>
  <c r="G103" i="55" l="1"/>
  <c r="F97" i="52" l="1"/>
  <c r="G97" i="52"/>
  <c r="H97" i="52"/>
  <c r="I97" i="52"/>
  <c r="K97" i="52"/>
  <c r="L97" i="52"/>
  <c r="M97" i="52"/>
  <c r="N97" i="52"/>
  <c r="P97" i="52"/>
  <c r="Q97" i="52"/>
  <c r="J98" i="52"/>
  <c r="E98" i="52"/>
  <c r="R98" i="52" s="1"/>
  <c r="F32" i="52"/>
  <c r="G32" i="52"/>
  <c r="H32" i="52"/>
  <c r="I32" i="52"/>
  <c r="K32" i="52"/>
  <c r="L32" i="52"/>
  <c r="M32" i="52"/>
  <c r="N32" i="52"/>
  <c r="O32" i="52"/>
  <c r="P32" i="52"/>
  <c r="Q32" i="52"/>
  <c r="G106" i="55"/>
  <c r="G107" i="55"/>
  <c r="G108" i="55"/>
  <c r="E102" i="52"/>
  <c r="E103" i="52"/>
  <c r="E104" i="52"/>
  <c r="E106" i="52"/>
  <c r="E107" i="52"/>
  <c r="E108" i="52"/>
  <c r="E109" i="52"/>
  <c r="E110" i="52"/>
  <c r="E111" i="52"/>
  <c r="E112" i="52"/>
  <c r="E113" i="52"/>
  <c r="E114" i="52"/>
  <c r="E115" i="52"/>
  <c r="E116" i="52"/>
  <c r="E117" i="52"/>
  <c r="E118" i="52"/>
  <c r="E119" i="52"/>
  <c r="E120" i="52"/>
  <c r="E121" i="52"/>
  <c r="E122" i="52"/>
  <c r="E123" i="52"/>
  <c r="O107" i="52"/>
  <c r="J107" i="52" s="1"/>
  <c r="H76" i="55"/>
  <c r="I76" i="55"/>
  <c r="R107" i="52" l="1"/>
  <c r="J106" i="55"/>
  <c r="O100" i="52"/>
  <c r="O101" i="52"/>
  <c r="O102" i="52"/>
  <c r="O104" i="52"/>
  <c r="O106" i="52"/>
  <c r="O108" i="52"/>
  <c r="O109" i="52"/>
  <c r="O110" i="52"/>
  <c r="O111" i="52"/>
  <c r="O112" i="52"/>
  <c r="O113" i="52"/>
  <c r="O114" i="52"/>
  <c r="O116" i="52"/>
  <c r="O117" i="52"/>
  <c r="O119" i="52"/>
  <c r="O120" i="52"/>
  <c r="O121" i="52"/>
  <c r="O122" i="52"/>
  <c r="O123" i="52"/>
  <c r="O99" i="52"/>
  <c r="G84" i="55"/>
  <c r="G85" i="55"/>
  <c r="G86" i="55"/>
  <c r="G87" i="55"/>
  <c r="G88" i="55"/>
  <c r="G89" i="55"/>
  <c r="G90" i="55"/>
  <c r="G91" i="55"/>
  <c r="G92" i="55"/>
  <c r="G93" i="55"/>
  <c r="G94" i="55"/>
  <c r="G95" i="55"/>
  <c r="G96" i="55"/>
  <c r="G97" i="55"/>
  <c r="G98" i="55"/>
  <c r="G99" i="55"/>
  <c r="G100" i="55"/>
  <c r="G101" i="55"/>
  <c r="G102" i="55"/>
  <c r="G104" i="55"/>
  <c r="G105" i="55"/>
  <c r="O97" i="52" l="1"/>
  <c r="J76" i="55"/>
  <c r="J112" i="55" l="1"/>
  <c r="J68" i="55" l="1"/>
  <c r="J60" i="55"/>
  <c r="J59" i="55"/>
  <c r="J58" i="55"/>
  <c r="J57" i="55"/>
  <c r="J56" i="55"/>
  <c r="J55" i="55"/>
  <c r="J54" i="55"/>
  <c r="J53" i="55"/>
  <c r="J52" i="55"/>
  <c r="J51" i="55"/>
  <c r="J50" i="55"/>
  <c r="J49" i="55"/>
  <c r="J48" i="55"/>
  <c r="J47" i="55"/>
  <c r="J46" i="55"/>
  <c r="J45" i="55"/>
  <c r="J44" i="55"/>
  <c r="J43" i="55"/>
  <c r="J42" i="55"/>
  <c r="R121" i="52"/>
  <c r="J134" i="52"/>
  <c r="R134" i="52" s="1"/>
  <c r="J112" i="52"/>
  <c r="J111" i="52"/>
  <c r="J110" i="52"/>
  <c r="J109" i="52"/>
  <c r="J108" i="52"/>
  <c r="J106" i="52"/>
  <c r="J79" i="52"/>
  <c r="J78" i="52"/>
  <c r="J77" i="52"/>
  <c r="J76" i="52"/>
  <c r="J75" i="52"/>
  <c r="J73" i="52"/>
  <c r="J66" i="52"/>
  <c r="J65" i="52"/>
  <c r="J64" i="52"/>
  <c r="J63" i="52"/>
  <c r="J62" i="52"/>
  <c r="J61" i="52"/>
  <c r="J60" i="52"/>
  <c r="J59" i="52"/>
  <c r="J58" i="52"/>
  <c r="J57" i="52"/>
  <c r="J53" i="52"/>
  <c r="R53" i="52" s="1"/>
  <c r="J52" i="52"/>
  <c r="J51" i="52"/>
  <c r="J49" i="52"/>
  <c r="J35" i="52"/>
  <c r="J34" i="52"/>
  <c r="J33" i="52"/>
  <c r="J16" i="52"/>
  <c r="J17" i="52"/>
  <c r="J18" i="52"/>
  <c r="J19" i="52"/>
  <c r="J20" i="52"/>
  <c r="J21" i="52"/>
  <c r="J22" i="52"/>
  <c r="J23" i="52"/>
  <c r="J24" i="52"/>
  <c r="J25" i="52"/>
  <c r="J26" i="52"/>
  <c r="J27" i="52"/>
  <c r="J29" i="52"/>
  <c r="J30" i="52"/>
  <c r="F55" i="52"/>
  <c r="G55" i="52"/>
  <c r="H55" i="52"/>
  <c r="I55" i="52"/>
  <c r="K55" i="52"/>
  <c r="L55" i="52"/>
  <c r="M55" i="52"/>
  <c r="N55" i="52"/>
  <c r="O55" i="52"/>
  <c r="P55" i="52"/>
  <c r="E79" i="52"/>
  <c r="E78" i="52"/>
  <c r="E77" i="52"/>
  <c r="E76" i="52"/>
  <c r="E75" i="52"/>
  <c r="E73" i="52"/>
  <c r="E66" i="52"/>
  <c r="E65" i="52"/>
  <c r="E64" i="52"/>
  <c r="E63" i="52"/>
  <c r="E62" i="52"/>
  <c r="E61" i="52"/>
  <c r="E60" i="52"/>
  <c r="E59" i="52"/>
  <c r="E58" i="52"/>
  <c r="E57" i="52"/>
  <c r="E16" i="52"/>
  <c r="E17" i="52"/>
  <c r="E18" i="52"/>
  <c r="R18" i="52" s="1"/>
  <c r="E19" i="52"/>
  <c r="E20" i="52"/>
  <c r="E21" i="52"/>
  <c r="E22" i="52"/>
  <c r="E23" i="52"/>
  <c r="E24" i="52"/>
  <c r="E25" i="52"/>
  <c r="E26" i="52"/>
  <c r="E27" i="52"/>
  <c r="E29" i="52"/>
  <c r="E30" i="52"/>
  <c r="F14" i="52"/>
  <c r="G14" i="52"/>
  <c r="H14" i="52"/>
  <c r="I14" i="52"/>
  <c r="K14" i="52"/>
  <c r="L14" i="52"/>
  <c r="M14" i="52"/>
  <c r="N14" i="52"/>
  <c r="O14" i="52"/>
  <c r="P14" i="52"/>
  <c r="Q14" i="52"/>
  <c r="R59" i="52" l="1"/>
  <c r="R76" i="52"/>
  <c r="R63" i="52"/>
  <c r="R19" i="52"/>
  <c r="R73" i="52"/>
  <c r="R26" i="52"/>
  <c r="R78" i="52"/>
  <c r="R61" i="52"/>
  <c r="R60" i="52"/>
  <c r="R22" i="52"/>
  <c r="R27" i="52"/>
  <c r="R23" i="52"/>
  <c r="J32" i="52"/>
  <c r="R77" i="52"/>
  <c r="R16" i="52"/>
  <c r="R17" i="52"/>
  <c r="R24" i="52"/>
  <c r="R25" i="52"/>
  <c r="R57" i="52"/>
  <c r="R64" i="52"/>
  <c r="R29" i="52"/>
  <c r="R20" i="52"/>
  <c r="R30" i="52"/>
  <c r="R21" i="52"/>
  <c r="R66" i="52"/>
  <c r="R75" i="52"/>
  <c r="R62" i="52"/>
  <c r="R79" i="52"/>
  <c r="R109" i="52"/>
  <c r="R112" i="52"/>
  <c r="R111" i="52"/>
  <c r="R110" i="52"/>
  <c r="R108" i="52"/>
  <c r="R58" i="52"/>
  <c r="R65" i="52"/>
  <c r="G113" i="55" l="1"/>
  <c r="G112" i="55"/>
  <c r="G111" i="55"/>
  <c r="J110" i="55"/>
  <c r="J109" i="55" s="1"/>
  <c r="I110" i="55"/>
  <c r="I109" i="55" s="1"/>
  <c r="H110" i="55"/>
  <c r="H109" i="55" s="1"/>
  <c r="G83" i="55"/>
  <c r="G79" i="55"/>
  <c r="G78" i="55"/>
  <c r="G77" i="55"/>
  <c r="J75" i="55"/>
  <c r="I75" i="55"/>
  <c r="H75" i="55"/>
  <c r="G74" i="55"/>
  <c r="G73" i="55"/>
  <c r="G72" i="55"/>
  <c r="G71" i="55"/>
  <c r="G70" i="55"/>
  <c r="G69" i="55"/>
  <c r="G68" i="55"/>
  <c r="G67" i="55"/>
  <c r="G66" i="55"/>
  <c r="G65" i="55"/>
  <c r="G64" i="55"/>
  <c r="G63" i="55"/>
  <c r="J62" i="55"/>
  <c r="J61" i="55" s="1"/>
  <c r="I62" i="55"/>
  <c r="I61" i="55" s="1"/>
  <c r="H62" i="55"/>
  <c r="H61" i="55" s="1"/>
  <c r="G60" i="55"/>
  <c r="G59" i="55"/>
  <c r="G58" i="55"/>
  <c r="G57" i="55"/>
  <c r="G56" i="55"/>
  <c r="G55" i="55"/>
  <c r="G54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J41" i="55"/>
  <c r="J40" i="55" s="1"/>
  <c r="I41" i="55"/>
  <c r="I40" i="55" s="1"/>
  <c r="H41" i="55"/>
  <c r="H40" i="55" s="1"/>
  <c r="G39" i="55"/>
  <c r="G38" i="55"/>
  <c r="G37" i="55"/>
  <c r="J36" i="55"/>
  <c r="J35" i="55" s="1"/>
  <c r="I36" i="55"/>
  <c r="I35" i="55" s="1"/>
  <c r="H36" i="55"/>
  <c r="H35" i="55" s="1"/>
  <c r="G34" i="55"/>
  <c r="G33" i="55"/>
  <c r="G32" i="55"/>
  <c r="G31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J15" i="55"/>
  <c r="I15" i="55"/>
  <c r="H15" i="55"/>
  <c r="E147" i="52"/>
  <c r="R146" i="52"/>
  <c r="R155" i="52" s="1"/>
  <c r="Q146" i="52"/>
  <c r="Q155" i="52" s="1"/>
  <c r="P146" i="52"/>
  <c r="P155" i="52" s="1"/>
  <c r="O146" i="52"/>
  <c r="O155" i="52" s="1"/>
  <c r="N146" i="52"/>
  <c r="N155" i="52" s="1"/>
  <c r="M146" i="52"/>
  <c r="M155" i="52" s="1"/>
  <c r="L146" i="52"/>
  <c r="L155" i="52" s="1"/>
  <c r="K146" i="52"/>
  <c r="J146" i="52"/>
  <c r="J155" i="52" s="1"/>
  <c r="I146" i="52"/>
  <c r="I155" i="52" s="1"/>
  <c r="H146" i="52"/>
  <c r="H155" i="52" s="1"/>
  <c r="G146" i="52"/>
  <c r="G155" i="52" s="1"/>
  <c r="F146" i="52"/>
  <c r="F155" i="52" s="1"/>
  <c r="E146" i="52"/>
  <c r="E138" i="52"/>
  <c r="R138" i="52" s="1"/>
  <c r="Q137" i="52"/>
  <c r="Q136" i="52" s="1"/>
  <c r="P137" i="52"/>
  <c r="P136" i="52" s="1"/>
  <c r="O137" i="52"/>
  <c r="O136" i="52" s="1"/>
  <c r="N137" i="52"/>
  <c r="N136" i="52" s="1"/>
  <c r="M137" i="52"/>
  <c r="M136" i="52" s="1"/>
  <c r="L137" i="52"/>
  <c r="L136" i="52" s="1"/>
  <c r="K137" i="52"/>
  <c r="K136" i="52" s="1"/>
  <c r="J137" i="52"/>
  <c r="J136" i="52" s="1"/>
  <c r="I137" i="52"/>
  <c r="I136" i="52" s="1"/>
  <c r="H137" i="52"/>
  <c r="H136" i="52" s="1"/>
  <c r="G137" i="52"/>
  <c r="G136" i="52" s="1"/>
  <c r="F137" i="52"/>
  <c r="F136" i="52" s="1"/>
  <c r="J135" i="52"/>
  <c r="E135" i="52"/>
  <c r="J133" i="52"/>
  <c r="E133" i="52"/>
  <c r="J132" i="52"/>
  <c r="R132" i="52" s="1"/>
  <c r="J131" i="52"/>
  <c r="E131" i="52"/>
  <c r="Q130" i="52"/>
  <c r="Q129" i="52" s="1"/>
  <c r="P130" i="52"/>
  <c r="O130" i="52"/>
  <c r="N130" i="52"/>
  <c r="M130" i="52"/>
  <c r="L130" i="52"/>
  <c r="K130" i="52"/>
  <c r="I130" i="52"/>
  <c r="H130" i="52"/>
  <c r="H129" i="52" s="1"/>
  <c r="G130" i="52"/>
  <c r="F130" i="52"/>
  <c r="J128" i="52"/>
  <c r="E128" i="52"/>
  <c r="J127" i="52"/>
  <c r="E127" i="52"/>
  <c r="J126" i="52"/>
  <c r="E126" i="52"/>
  <c r="Q125" i="52"/>
  <c r="Q124" i="52" s="1"/>
  <c r="P125" i="52"/>
  <c r="P124" i="52" s="1"/>
  <c r="O125" i="52"/>
  <c r="O124" i="52" s="1"/>
  <c r="N125" i="52"/>
  <c r="N124" i="52" s="1"/>
  <c r="M125" i="52"/>
  <c r="M124" i="52" s="1"/>
  <c r="L125" i="52"/>
  <c r="L124" i="52" s="1"/>
  <c r="K125" i="52"/>
  <c r="K124" i="52" s="1"/>
  <c r="I125" i="52"/>
  <c r="I124" i="52" s="1"/>
  <c r="H125" i="52"/>
  <c r="H124" i="52" s="1"/>
  <c r="G125" i="52"/>
  <c r="G124" i="52" s="1"/>
  <c r="F125" i="52"/>
  <c r="F124" i="52" s="1"/>
  <c r="J123" i="52"/>
  <c r="R123" i="52" s="1"/>
  <c r="J122" i="52"/>
  <c r="R122" i="52" s="1"/>
  <c r="J120" i="52"/>
  <c r="R120" i="52" s="1"/>
  <c r="J119" i="52"/>
  <c r="R119" i="52" s="1"/>
  <c r="J118" i="52"/>
  <c r="J117" i="52"/>
  <c r="R117" i="52" s="1"/>
  <c r="J116" i="52"/>
  <c r="R116" i="52" s="1"/>
  <c r="J115" i="52"/>
  <c r="R115" i="52" s="1"/>
  <c r="J114" i="52"/>
  <c r="R114" i="52" s="1"/>
  <c r="J113" i="52"/>
  <c r="R113" i="52" s="1"/>
  <c r="R106" i="52"/>
  <c r="J104" i="52"/>
  <c r="J103" i="52"/>
  <c r="J102" i="52"/>
  <c r="J101" i="52"/>
  <c r="E101" i="52"/>
  <c r="J100" i="52"/>
  <c r="E100" i="52"/>
  <c r="J99" i="52"/>
  <c r="E99" i="52"/>
  <c r="V97" i="52"/>
  <c r="U97" i="52"/>
  <c r="S97" i="52"/>
  <c r="P96" i="52"/>
  <c r="M96" i="52"/>
  <c r="L96" i="52"/>
  <c r="K96" i="52"/>
  <c r="H96" i="52"/>
  <c r="G96" i="52"/>
  <c r="Q96" i="52"/>
  <c r="O96" i="52"/>
  <c r="N96" i="52"/>
  <c r="I96" i="52"/>
  <c r="F96" i="52"/>
  <c r="J95" i="52"/>
  <c r="E95" i="52"/>
  <c r="J94" i="52"/>
  <c r="E94" i="52"/>
  <c r="J93" i="52"/>
  <c r="E93" i="52"/>
  <c r="J92" i="52"/>
  <c r="E92" i="52"/>
  <c r="J91" i="52"/>
  <c r="E91" i="52"/>
  <c r="J90" i="52"/>
  <c r="E90" i="52"/>
  <c r="J89" i="52"/>
  <c r="E89" i="52"/>
  <c r="J88" i="52"/>
  <c r="E88" i="52"/>
  <c r="J87" i="52"/>
  <c r="E87" i="52"/>
  <c r="J86" i="52"/>
  <c r="E86" i="52"/>
  <c r="J85" i="52"/>
  <c r="E85" i="52"/>
  <c r="J84" i="52"/>
  <c r="E84" i="52"/>
  <c r="J83" i="52"/>
  <c r="E83" i="52"/>
  <c r="J82" i="52"/>
  <c r="E82" i="52"/>
  <c r="Q81" i="52"/>
  <c r="Q80" i="52" s="1"/>
  <c r="P81" i="52"/>
  <c r="P80" i="52" s="1"/>
  <c r="O81" i="52"/>
  <c r="O80" i="52" s="1"/>
  <c r="N81" i="52"/>
  <c r="N80" i="52" s="1"/>
  <c r="M81" i="52"/>
  <c r="M80" i="52" s="1"/>
  <c r="L81" i="52"/>
  <c r="L80" i="52" s="1"/>
  <c r="K81" i="52"/>
  <c r="K80" i="52" s="1"/>
  <c r="I81" i="52"/>
  <c r="I80" i="52" s="1"/>
  <c r="H81" i="52"/>
  <c r="H80" i="52" s="1"/>
  <c r="G81" i="52"/>
  <c r="G80" i="52" s="1"/>
  <c r="F81" i="52"/>
  <c r="F80" i="52" s="1"/>
  <c r="J56" i="52"/>
  <c r="J55" i="52" s="1"/>
  <c r="E56" i="52"/>
  <c r="E55" i="52" s="1"/>
  <c r="O54" i="52"/>
  <c r="N54" i="52"/>
  <c r="M54" i="52"/>
  <c r="G54" i="52"/>
  <c r="F54" i="52"/>
  <c r="P54" i="52"/>
  <c r="L54" i="52"/>
  <c r="K54" i="52"/>
  <c r="I54" i="52"/>
  <c r="H54" i="52"/>
  <c r="E52" i="52"/>
  <c r="R52" i="52" s="1"/>
  <c r="E51" i="52"/>
  <c r="R51" i="52" s="1"/>
  <c r="E49" i="52"/>
  <c r="R49" i="52" s="1"/>
  <c r="E48" i="52"/>
  <c r="R48" i="52" s="1"/>
  <c r="E45" i="52"/>
  <c r="R45" i="52" s="1"/>
  <c r="E44" i="52"/>
  <c r="R44" i="52" s="1"/>
  <c r="E43" i="52"/>
  <c r="R43" i="52" s="1"/>
  <c r="E42" i="52"/>
  <c r="R42" i="52" s="1"/>
  <c r="E41" i="52"/>
  <c r="R41" i="52" s="1"/>
  <c r="E40" i="52"/>
  <c r="R40" i="52" s="1"/>
  <c r="E39" i="52"/>
  <c r="R39" i="52" s="1"/>
  <c r="E38" i="52"/>
  <c r="R38" i="52" s="1"/>
  <c r="E37" i="52"/>
  <c r="R37" i="52" s="1"/>
  <c r="E36" i="52"/>
  <c r="R36" i="52" s="1"/>
  <c r="E35" i="52"/>
  <c r="R35" i="52" s="1"/>
  <c r="E34" i="52"/>
  <c r="R34" i="52" s="1"/>
  <c r="E33" i="52"/>
  <c r="O31" i="52"/>
  <c r="N31" i="52"/>
  <c r="M31" i="52"/>
  <c r="L31" i="52"/>
  <c r="K31" i="52"/>
  <c r="I31" i="52"/>
  <c r="H31" i="52"/>
  <c r="G31" i="52"/>
  <c r="F31" i="52"/>
  <c r="Q31" i="52"/>
  <c r="P31" i="52"/>
  <c r="J15" i="52"/>
  <c r="E15" i="52"/>
  <c r="Q13" i="52"/>
  <c r="P13" i="52"/>
  <c r="O13" i="52"/>
  <c r="L13" i="52"/>
  <c r="K13" i="52"/>
  <c r="I13" i="52"/>
  <c r="H13" i="52"/>
  <c r="G13" i="52"/>
  <c r="H140" i="52" l="1"/>
  <c r="M129" i="52"/>
  <c r="M140" i="52"/>
  <c r="L129" i="52"/>
  <c r="L140" i="52"/>
  <c r="N129" i="52"/>
  <c r="N140" i="52"/>
  <c r="K129" i="52"/>
  <c r="K140" i="52"/>
  <c r="F129" i="52"/>
  <c r="F140" i="52"/>
  <c r="O129" i="52"/>
  <c r="O140" i="52"/>
  <c r="G129" i="52"/>
  <c r="G140" i="52"/>
  <c r="P129" i="52"/>
  <c r="P140" i="52"/>
  <c r="I129" i="52"/>
  <c r="I140" i="52"/>
  <c r="R128" i="52"/>
  <c r="R85" i="52"/>
  <c r="R126" i="52"/>
  <c r="G76" i="55"/>
  <c r="E97" i="52"/>
  <c r="E96" i="52" s="1"/>
  <c r="R118" i="52"/>
  <c r="J97" i="52"/>
  <c r="J96" i="52" s="1"/>
  <c r="R33" i="52"/>
  <c r="R32" i="52" s="1"/>
  <c r="E32" i="52"/>
  <c r="E31" i="52" s="1"/>
  <c r="R15" i="52"/>
  <c r="R14" i="52" s="1"/>
  <c r="L36" i="55"/>
  <c r="G61" i="55"/>
  <c r="L41" i="55"/>
  <c r="G36" i="55"/>
  <c r="G35" i="55" s="1"/>
  <c r="R90" i="52"/>
  <c r="Q55" i="52"/>
  <c r="R131" i="52"/>
  <c r="R84" i="52"/>
  <c r="R92" i="52"/>
  <c r="R56" i="52"/>
  <c r="R55" i="52" s="1"/>
  <c r="R54" i="52" s="1"/>
  <c r="R82" i="52"/>
  <c r="R94" i="52"/>
  <c r="R83" i="52"/>
  <c r="R91" i="52"/>
  <c r="R104" i="52"/>
  <c r="R100" i="52"/>
  <c r="R101" i="52"/>
  <c r="G75" i="55"/>
  <c r="R103" i="52"/>
  <c r="R102" i="52"/>
  <c r="I114" i="55"/>
  <c r="H114" i="55"/>
  <c r="G62" i="55"/>
  <c r="R93" i="52"/>
  <c r="E148" i="52"/>
  <c r="R86" i="52"/>
  <c r="R87" i="52"/>
  <c r="R88" i="52"/>
  <c r="R95" i="52"/>
  <c r="J81" i="52"/>
  <c r="J80" i="52" s="1"/>
  <c r="E81" i="52"/>
  <c r="J125" i="52"/>
  <c r="J124" i="52" s="1"/>
  <c r="T127" i="52"/>
  <c r="R127" i="52"/>
  <c r="G110" i="55"/>
  <c r="G109" i="55" s="1"/>
  <c r="L110" i="55"/>
  <c r="E14" i="52"/>
  <c r="E13" i="52" s="1"/>
  <c r="J114" i="55"/>
  <c r="G15" i="55"/>
  <c r="G14" i="55" s="1"/>
  <c r="H14" i="55"/>
  <c r="G41" i="55"/>
  <c r="G40" i="55" s="1"/>
  <c r="L76" i="55"/>
  <c r="R135" i="52"/>
  <c r="R133" i="52"/>
  <c r="E137" i="52"/>
  <c r="E136" i="52" s="1"/>
  <c r="R89" i="52"/>
  <c r="E125" i="52"/>
  <c r="J14" i="52"/>
  <c r="I14" i="55"/>
  <c r="J14" i="55"/>
  <c r="L62" i="55"/>
  <c r="M13" i="52"/>
  <c r="E54" i="52"/>
  <c r="T128" i="52"/>
  <c r="F13" i="52"/>
  <c r="N13" i="52"/>
  <c r="E130" i="52"/>
  <c r="J31" i="52"/>
  <c r="J54" i="52"/>
  <c r="J130" i="52"/>
  <c r="R99" i="52"/>
  <c r="Q54" i="52" l="1"/>
  <c r="Q140" i="52"/>
  <c r="E140" i="52"/>
  <c r="J129" i="52"/>
  <c r="J140" i="52"/>
  <c r="T125" i="52"/>
  <c r="R130" i="52"/>
  <c r="R125" i="52"/>
  <c r="T81" i="52"/>
  <c r="R97" i="52"/>
  <c r="E124" i="52"/>
  <c r="R124" i="52" s="1"/>
  <c r="L115" i="55"/>
  <c r="T97" i="52"/>
  <c r="R137" i="52"/>
  <c r="R136" i="52" s="1"/>
  <c r="T137" i="52"/>
  <c r="R81" i="52"/>
  <c r="R80" i="52" s="1"/>
  <c r="E80" i="52"/>
  <c r="T14" i="52"/>
  <c r="L15" i="55"/>
  <c r="L114" i="55" s="1"/>
  <c r="G114" i="55"/>
  <c r="R31" i="52"/>
  <c r="J13" i="52"/>
  <c r="T32" i="52"/>
  <c r="R96" i="52"/>
  <c r="T130" i="52"/>
  <c r="E129" i="52"/>
  <c r="T55" i="52"/>
  <c r="R13" i="52"/>
  <c r="T140" i="52" l="1"/>
  <c r="R129" i="52"/>
  <c r="R140" i="52"/>
  <c r="U140" i="52"/>
  <c r="D34" i="59"/>
  <c r="D33" i="59" s="1"/>
</calcChain>
</file>

<file path=xl/sharedStrings.xml><?xml version="1.0" encoding="utf-8"?>
<sst xmlns="http://schemas.openxmlformats.org/spreadsheetml/2006/main" count="1247" uniqueCount="575">
  <si>
    <t>Загальний фонд</t>
  </si>
  <si>
    <t>Спеціальний фонд</t>
  </si>
  <si>
    <t>Реверсна дотація</t>
  </si>
  <si>
    <t>Інші субвенції з місцевого бюджету</t>
  </si>
  <si>
    <t>Усього</t>
  </si>
  <si>
    <t>(код бюджету)</t>
  </si>
  <si>
    <t>1753200000</t>
  </si>
  <si>
    <t>0219770</t>
  </si>
  <si>
    <t>0219800</t>
  </si>
  <si>
    <t>9800</t>
  </si>
  <si>
    <t>9770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</si>
  <si>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</si>
  <si>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Інші субвенції з місцевого бюджету </t>
  </si>
  <si>
    <t>0819770</t>
  </si>
  <si>
    <t>0619770</t>
  </si>
  <si>
    <t>1. Показники міжбюджетних трансфертів з інших бюджетів</t>
  </si>
  <si>
    <t>(грн)</t>
  </si>
  <si>
    <t xml:space="preserve">                              I. Трансферти до загального фонду бюджету</t>
  </si>
  <si>
    <t>Субвенції з державного бюджету місцевим бюджетам</t>
  </si>
  <si>
    <t>Державний бюджет України</t>
  </si>
  <si>
    <t>Субвенції з місцевих бюджетів іншим місцевим бюджетам</t>
  </si>
  <si>
    <t>Обласний бюджет Рівненської області</t>
  </si>
  <si>
    <t>х</t>
  </si>
  <si>
    <r>
      <rPr>
        <b/>
        <sz val="14"/>
        <rFont val="Times New Roman"/>
        <family val="1"/>
        <charset val="204"/>
      </rPr>
      <t>УСЬОГО</t>
    </r>
    <r>
      <rPr>
        <sz val="14"/>
        <rFont val="Times New Roman"/>
        <family val="1"/>
        <charset val="204"/>
      </rPr>
      <t xml:space="preserve"> за розділами I, II, у тому числі:</t>
    </r>
  </si>
  <si>
    <t>загальний фонд</t>
  </si>
  <si>
    <t>спеціальний фонд</t>
  </si>
  <si>
    <t>2. Показники міжбюджетних трансфертів іншим бюджетам</t>
  </si>
  <si>
    <t>Код  Програмної класифікації   видатків та кредитування місцевого бюджету/             Код бюджету</t>
  </si>
  <si>
    <t>Код  Типової програмної класифікації   видатків та кредитування місцевого бюджету</t>
  </si>
  <si>
    <t>Найменування трансферту/                                                                            Найменування бюджету - отримувача міжбюджетного трансферту</t>
  </si>
  <si>
    <t>Районний бюджет Вараського району</t>
  </si>
  <si>
    <t xml:space="preserve">                                            </t>
  </si>
  <si>
    <t>Код Класифікації    доходу бюджету/Код бюджету</t>
  </si>
  <si>
    <t>Найменування трансферту/Найменування бюджету - надавача міжбюджетного трансферту</t>
  </si>
  <si>
    <t xml:space="preserve">                            II. Трансферти до спеціального фонду бюджету</t>
  </si>
  <si>
    <t>УСЬОГО за розділами I, II, у тому числі:</t>
  </si>
  <si>
    <t>17100000000</t>
  </si>
  <si>
    <t>17317200000</t>
  </si>
  <si>
    <t>На організаційне, інформаційно-аналітичне та матеріально-технічне забезпечення діяльності районної ради</t>
  </si>
  <si>
    <t xml:space="preserve">Бюджет Полицької сільської територіальної громади </t>
  </si>
  <si>
    <t>Для забезпечення та зміцнення обороноздатності міста Вараш та Рівненської АЕС, підтримки сил НГУ, розміщення підрозділів особового складу, військових підрозділів та облаштування фортифікаційних споруд,  оплати комунальних послуг</t>
  </si>
  <si>
    <t xml:space="preserve">Бюджет Рафалівської селищної територіальної громади </t>
  </si>
  <si>
    <t xml:space="preserve">                              I. Трансферти із загального фонду бюджету</t>
  </si>
  <si>
    <t>Бюджет Полицької сільської територіальної громади</t>
  </si>
  <si>
    <t>1710000000</t>
  </si>
  <si>
    <t>1731720000</t>
  </si>
  <si>
    <t>Субвенція для ГУ Національної поліції України в Рівненській області на виконання заходів Програми мобілізаційної підготовки, мобілізації та оборонної роботи у Вараській міській територіальній громаді на 2022 – 2025 роки</t>
  </si>
  <si>
    <t xml:space="preserve">                              II. Трансферти із спеціального фонду бюджету</t>
  </si>
  <si>
    <t>На виконання заходів Програми мобілізаційної підготовки, мобілізації та оборонної роботи у Вараській міській територіальній громаді на 2022 – 2025 роки (для виконання районної програми підготовки територіальної оборони та місцевого населення до участі в русі національного спротиву в Вараському районі на 2022-2024 роки)</t>
  </si>
  <si>
    <t>Субвенція з місцевого бюджету за рахунок залишку коштів освітньої субвенції, що утворився на початок бюджетного періоду</t>
  </si>
  <si>
    <t>Начальник міської військової адміністрації</t>
  </si>
  <si>
    <t xml:space="preserve">                                             до наказу начальника Вараської міської</t>
  </si>
  <si>
    <t xml:space="preserve">                                             військової адміністрації</t>
  </si>
  <si>
    <t xml:space="preserve">                                  (код бюджету)</t>
  </si>
  <si>
    <t>Зміни до міжбюджетних трансфертів на 2024 рік</t>
  </si>
  <si>
    <t>Начальник міської військової адміністрації                                           Людмила МАРИНІНА</t>
  </si>
  <si>
    <t>Погоджено                                                                                                                                                                                                                                                                                                                                                                        Начальник фінансового управління                                                                                                                                                   виконавчого комітету Вараської міської ради                                       Валентина ТАЦЮК</t>
  </si>
  <si>
    <t xml:space="preserve">                                             ____________2024 року №______</t>
  </si>
  <si>
    <t xml:space="preserve">(грн)   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</si>
  <si>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</si>
  <si>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</si>
  <si>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</si>
  <si>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</si>
  <si>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</si>
  <si>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</si>
  <si>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</si>
  <si>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 xml:space="preserve">видатки розвитку </t>
  </si>
  <si>
    <t>у тому числі бюджет розвитку</t>
  </si>
  <si>
    <t xml:space="preserve"> оплата праці </t>
  </si>
  <si>
    <t xml:space="preserve"> комунальні послуги та енергоносії </t>
  </si>
  <si>
    <t xml:space="preserve"> оплата праці               </t>
  </si>
  <si>
    <t xml:space="preserve">комунальні послуги та енергоносії 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</si>
  <si>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</si>
  <si>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</si>
  <si>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2</t>
  </si>
  <si>
    <t>0200000</t>
  </si>
  <si>
    <t>Виконавчий комітет Вараської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</si>
  <si>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</si>
  <si>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</si>
  <si>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</si>
  <si>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</si>
  <si>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</si>
  <si>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</si>
  <si>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</si>
  <si>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</si>
  <si>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</si>
  <si>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</si>
  <si>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</si>
  <si>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</si>
  <si>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0210191</t>
  </si>
  <si>
    <t>0191</t>
  </si>
  <si>
    <t>Проведення місцевих виборів</t>
  </si>
  <si>
    <t>0213112</t>
  </si>
  <si>
    <t>3112</t>
  </si>
  <si>
    <t>1040</t>
  </si>
  <si>
    <t>Заходи державної політики з питань дітей та їх соціального захисту</t>
  </si>
  <si>
    <t>0217130</t>
  </si>
  <si>
    <t>7130</t>
  </si>
  <si>
    <t>0421</t>
  </si>
  <si>
    <t>Здійснення заходів із землеустрою</t>
  </si>
  <si>
    <t>0217530</t>
  </si>
  <si>
    <t>7530</t>
  </si>
  <si>
    <t>0460</t>
  </si>
  <si>
    <t>Інші заходи у сфері зв'язку, телекомунікації та інформатики</t>
  </si>
  <si>
    <t>0217610</t>
  </si>
  <si>
    <t>7610</t>
  </si>
  <si>
    <t>0411</t>
  </si>
  <si>
    <t>Сприяння розвитку малого та середнього підприємництва</t>
  </si>
  <si>
    <t>0217680</t>
  </si>
  <si>
    <t>7680</t>
  </si>
  <si>
    <t>0490</t>
  </si>
  <si>
    <t>Членські внески до асоціацій органів місцевого самоврядування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</si>
  <si>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</si>
  <si>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</si>
  <si>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</si>
  <si>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</si>
  <si>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</si>
  <si>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</si>
  <si>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</si>
  <si>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</si>
  <si>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</si>
  <si>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</si>
  <si>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</si>
  <si>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</si>
  <si>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</si>
  <si>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</si>
  <si>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</si>
  <si>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 освіти виконавчого комітету Вараської міської ради</t>
  </si>
  <si>
    <t>0610000</t>
  </si>
  <si>
    <t>0610160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</si>
  <si>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</si>
  <si>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</si>
  <si>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</si>
  <si>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</si>
  <si>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</si>
  <si>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</si>
  <si>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</si>
  <si>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</si>
  <si>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</si>
  <si>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</si>
  <si>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</si>
  <si>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</si>
  <si>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</si>
  <si>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</si>
  <si>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</si>
  <si>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</si>
  <si>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</si>
  <si>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</si>
  <si>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</si>
  <si>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</si>
  <si>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</si>
  <si>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</si>
  <si>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</si>
  <si>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</si>
  <si>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</si>
  <si>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</si>
  <si>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</si>
  <si>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</si>
  <si>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в т.ч. за рахунок субвенції з місцевого бюджету на здійснення переданих видатків у сфері освіти за рахунок коштів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</si>
  <si>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</si>
  <si>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</si>
  <si>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</si>
  <si>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</si>
  <si>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</si>
  <si>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</si>
  <si>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</si>
  <si>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</si>
  <si>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</si>
  <si>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</si>
  <si>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</si>
  <si>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</si>
  <si>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</si>
  <si>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</si>
  <si>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Департамент соціального захисту та гідності виконавчого комітету Вараської міської ради</t>
  </si>
  <si>
    <t>0810000</t>
  </si>
  <si>
    <t>0810160</t>
  </si>
  <si>
    <t>0812010</t>
  </si>
  <si>
    <t>2010</t>
  </si>
  <si>
    <t>0731</t>
  </si>
  <si>
    <t>Багатопрофільна стаціонарна медична допомога населенню</t>
  </si>
  <si>
    <t>0812111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</si>
  <si>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</si>
  <si>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</si>
  <si>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</si>
  <si>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0812142</t>
  </si>
  <si>
    <t>2142</t>
  </si>
  <si>
    <t>0763</t>
  </si>
  <si>
    <t>Програми і централізовані заходи боротьби з туберкульозом</t>
  </si>
  <si>
    <t>0812144</t>
  </si>
  <si>
    <t>2144</t>
  </si>
  <si>
    <t>Централізовані заходи з лікування хворих на цукровий та нецукровий діабет</t>
  </si>
  <si>
    <t>в т.ч. за рахунок субвенції з місцевого бюджету на здійснення переданих видатків у сфері охорони здоров'я за рахунок коштів медичної субвенції</t>
  </si>
  <si>
    <t>0812145</t>
  </si>
  <si>
    <t>2145</t>
  </si>
  <si>
    <t>Централізовані заходи з лікування онкологічних хворих</t>
  </si>
  <si>
    <t>0812152</t>
  </si>
  <si>
    <t>2152</t>
  </si>
  <si>
    <t>Інші програми та заходи у сфері охорони здоров’я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</si>
  <si>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</si>
  <si>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</si>
  <si>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</si>
  <si>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</si>
  <si>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</si>
  <si>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</si>
  <si>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</si>
  <si>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</si>
  <si>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</si>
  <si>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</si>
  <si>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</si>
  <si>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</si>
  <si>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</si>
  <si>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</si>
  <si>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</si>
  <si>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</si>
  <si>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</si>
  <si>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</si>
  <si>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</si>
  <si>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</si>
  <si>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0813121</t>
  </si>
  <si>
    <t>3121</t>
  </si>
  <si>
    <t xml:space="preserve">Утримання та забезпечення діяльності центрів соціальних служб </t>
  </si>
  <si>
    <t>0813124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</si>
  <si>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</si>
  <si>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0813132</t>
  </si>
  <si>
    <t>3132</t>
  </si>
  <si>
    <t>Утримання клубів для підлітків за місцем проживання</t>
  </si>
  <si>
    <t>0813192</t>
  </si>
  <si>
    <t>3192</t>
  </si>
  <si>
    <t>0813242</t>
  </si>
  <si>
    <t>3242</t>
  </si>
  <si>
    <t>1090</t>
  </si>
  <si>
    <t>Інші заходи у сфері соціального захисту і соціального забезпечення</t>
  </si>
  <si>
    <t>0816082</t>
  </si>
  <si>
    <t>6082</t>
  </si>
  <si>
    <t>0610</t>
  </si>
  <si>
    <t>Придбання житла для окремих категорій населення відповідно до законодавства</t>
  </si>
  <si>
    <t>0818240</t>
  </si>
  <si>
    <t>8240</t>
  </si>
  <si>
    <t>Заходи та роботи з територіальної оборони</t>
  </si>
  <si>
    <t>1000000</t>
  </si>
  <si>
    <t>Департамент культури, туризму, молоді та спорту  виконавчого комітету Вараської міської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</si>
  <si>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</si>
  <si>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</si>
  <si>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</si>
  <si>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</si>
  <si>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</si>
  <si>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1013133</t>
  </si>
  <si>
    <t>3133</t>
  </si>
  <si>
    <t>Інші заходи та заклади молодіжної політики</t>
  </si>
  <si>
    <t>1013140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</si>
  <si>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</si>
  <si>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</si>
  <si>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</si>
  <si>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</si>
  <si>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</si>
  <si>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</si>
  <si>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</si>
  <si>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</si>
  <si>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</si>
  <si>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</si>
  <si>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</si>
  <si>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</si>
  <si>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</si>
  <si>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</si>
  <si>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</si>
  <si>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</si>
  <si>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 xml:space="preserve">Інші заходи в галузі культури і мистецтва 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</si>
  <si>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</si>
  <si>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</si>
  <si>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</si>
  <si>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</si>
  <si>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</si>
  <si>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</si>
  <si>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1015049</t>
  </si>
  <si>
    <t>5049</t>
  </si>
  <si>
    <t>Виконання окремих заходів з реалізації соціального проекту "Активні парки - локації здорової України"</t>
  </si>
  <si>
    <t>1015062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</si>
  <si>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</si>
  <si>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</si>
  <si>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1017640</t>
  </si>
  <si>
    <t>7640</t>
  </si>
  <si>
    <t>0470</t>
  </si>
  <si>
    <t>Заходи з енергозбереження</t>
  </si>
  <si>
    <t>1018340</t>
  </si>
  <si>
    <t>8340</t>
  </si>
  <si>
    <t>0540</t>
  </si>
  <si>
    <t>Природоохоронні заходи за рахунок цільових фондів</t>
  </si>
  <si>
    <t>1200000</t>
  </si>
  <si>
    <t>Департамент житлово-комунального господарства, майна та будівництва  виконавчого комітету Вараської міської ради</t>
  </si>
  <si>
    <t>1210000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</si>
  <si>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</si>
  <si>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</si>
  <si>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1213124</t>
  </si>
  <si>
    <t>1211021</t>
  </si>
  <si>
    <t>1212010</t>
  </si>
  <si>
    <t>1212111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</si>
  <si>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</si>
  <si>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</si>
  <si>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</si>
  <si>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</si>
  <si>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</si>
  <si>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</si>
  <si>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</si>
  <si>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</si>
  <si>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</si>
  <si>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</si>
  <si>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</si>
  <si>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</si>
  <si>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</si>
  <si>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</si>
  <si>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</si>
  <si>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</si>
  <si>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</si>
  <si>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</si>
  <si>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</si>
  <si>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</si>
  <si>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</si>
  <si>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</si>
  <si>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0629</t>
  </si>
  <si>
    <t>1216090</t>
  </si>
  <si>
    <t>6090</t>
  </si>
  <si>
    <t>0640</t>
  </si>
  <si>
    <t>Інша діяльність у сфері житлово-комунального господарства</t>
  </si>
  <si>
    <t>1217310</t>
  </si>
  <si>
    <t>7310</t>
  </si>
  <si>
    <t>0443</t>
  </si>
  <si>
    <t>Будівництво об'єктів житлово-комунального господарства</t>
  </si>
  <si>
    <t>1217321</t>
  </si>
  <si>
    <t>7321</t>
  </si>
  <si>
    <t>Будівництво  освітніх установ та закладів</t>
  </si>
  <si>
    <t>1217322</t>
  </si>
  <si>
    <t>732</t>
  </si>
  <si>
    <t>Будівництво  медичних установ та закладів</t>
  </si>
  <si>
    <t>1217390</t>
  </si>
  <si>
    <t>7390</t>
  </si>
  <si>
    <t>Розвиток мережі центрів надання адміністративних послуг</t>
  </si>
  <si>
    <t>1217330</t>
  </si>
  <si>
    <t>7330</t>
  </si>
  <si>
    <t>Будівництво інших об'єктів комунальної власності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</si>
  <si>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</si>
  <si>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</si>
  <si>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</si>
  <si>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</si>
  <si>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1218110</t>
  </si>
  <si>
    <t>1217640</t>
  </si>
  <si>
    <t>1217693</t>
  </si>
  <si>
    <t>7693</t>
  </si>
  <si>
    <t>Інші заходи, пов'язані з економічною діяльністю</t>
  </si>
  <si>
    <t>1218240</t>
  </si>
  <si>
    <t>1218340</t>
  </si>
  <si>
    <t>1600000</t>
  </si>
  <si>
    <t>Відділ  архітектури та містобудування виконавчого комітету Вараської міської ради</t>
  </si>
  <si>
    <t>1610000</t>
  </si>
  <si>
    <t>1610160</t>
  </si>
  <si>
    <t>1617350</t>
  </si>
  <si>
    <t>7350</t>
  </si>
  <si>
    <t>Розроблення схем планування та забудови територій (містобудівної документації)</t>
  </si>
  <si>
    <t>1617351</t>
  </si>
  <si>
    <t>7351</t>
  </si>
  <si>
    <t>Розроблення комплексних планів просторового розвитку територій територіальних громад</t>
  </si>
  <si>
    <t>3700000</t>
  </si>
  <si>
    <t>Фінансове управління виконавчого комітету Вараської міської ради</t>
  </si>
  <si>
    <t>3710000</t>
  </si>
  <si>
    <t>3710160</t>
  </si>
  <si>
    <t>3718500</t>
  </si>
  <si>
    <t>8500</t>
  </si>
  <si>
    <t>Нерозподілені трансферти з державного бюджету</t>
  </si>
  <si>
    <t>3718600</t>
  </si>
  <si>
    <t>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</si>
  <si>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</si>
  <si>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</si>
  <si>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</si>
  <si>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</si>
  <si>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</si>
  <si>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3719110</t>
  </si>
  <si>
    <t>9110</t>
  </si>
  <si>
    <t>5000000</t>
  </si>
  <si>
    <t>Вараська міська військова адміністрація Вараського району Рівненської області</t>
  </si>
  <si>
    <t>5010000</t>
  </si>
  <si>
    <t>5010160</t>
  </si>
  <si>
    <t>Х</t>
  </si>
  <si>
    <t xml:space="preserve">УСЬОГО </t>
  </si>
  <si>
    <t>Людмила МАРИНІНА</t>
  </si>
  <si>
    <t xml:space="preserve">Погоджено   </t>
  </si>
  <si>
    <t>перевірка               апарат</t>
  </si>
  <si>
    <t>галузь освіта</t>
  </si>
  <si>
    <t xml:space="preserve"> культура</t>
  </si>
  <si>
    <t>соцзахист</t>
  </si>
  <si>
    <t xml:space="preserve"> ф-ра</t>
  </si>
  <si>
    <t xml:space="preserve">Начальник фінансового управління  </t>
  </si>
  <si>
    <t>виконавчого комітету Вараської</t>
  </si>
  <si>
    <t>Валентина ТАЦЮК</t>
  </si>
  <si>
    <t>Зміни до фінансування                                                                                                                                     бюджету Вараської міської територіальної громади на 2024 рік</t>
  </si>
  <si>
    <t xml:space="preserve">(грн)     </t>
  </si>
  <si>
    <t xml:space="preserve">Код </t>
  </si>
  <si>
    <t>Найменування згідно з Класифікацією фінансування бюджету</t>
  </si>
  <si>
    <t>УСЬОГО</t>
  </si>
  <si>
    <t>усього</t>
  </si>
  <si>
    <t>у тому числі  бюджет розвитку</t>
  </si>
  <si>
    <t>Фінансування  за типом кредитора</t>
  </si>
  <si>
    <t>200000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</si>
  <si>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</si>
  <si>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</si>
  <si>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</si>
  <si>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208400</t>
  </si>
  <si>
    <t xml:space="preserve">Кошти, що передаються із загального фонду бюджету до бюджету розвитку (спеціального фонду)
</t>
  </si>
  <si>
    <t>300000</t>
  </si>
  <si>
    <t>Зовнішнє фінансування</t>
  </si>
  <si>
    <t>Позики, надані міжнародними фінансовими організаціями</t>
  </si>
  <si>
    <t xml:space="preserve">Одержано позик </t>
  </si>
  <si>
    <t>301200</t>
  </si>
  <si>
    <t>Погашено позик</t>
  </si>
  <si>
    <t>Загальне фінансування</t>
  </si>
  <si>
    <t>Фінансування  за типом боргового зобов'язання</t>
  </si>
  <si>
    <r>
      <t>400000</t>
    </r>
    <r>
      <rPr>
        <sz val="12"/>
        <rFont val="Times New Roman"/>
        <family val="1"/>
        <charset val="204"/>
      </rPr>
      <t> </t>
    </r>
  </si>
  <si>
    <r>
      <t>Фінансування за борговими операціями</t>
    </r>
    <r>
      <rPr>
        <sz val="12"/>
        <rFont val="Times New Roman"/>
        <family val="1"/>
        <charset val="204"/>
      </rPr>
      <t> </t>
    </r>
  </si>
  <si>
    <r>
      <t>401000</t>
    </r>
    <r>
      <rPr>
        <sz val="12"/>
        <rFont val="Times New Roman"/>
        <family val="1"/>
        <charset val="204"/>
      </rPr>
      <t> </t>
    </r>
  </si>
  <si>
    <r>
      <t>Запозичення</t>
    </r>
    <r>
      <rPr>
        <sz val="12"/>
        <rFont val="Times New Roman"/>
        <family val="1"/>
        <charset val="204"/>
      </rPr>
      <t> </t>
    </r>
  </si>
  <si>
    <r>
      <t>401200</t>
    </r>
    <r>
      <rPr>
        <sz val="12"/>
        <rFont val="Times New Roman"/>
        <family val="1"/>
        <charset val="204"/>
      </rPr>
      <t> </t>
    </r>
  </si>
  <si>
    <r>
      <t>Зовнішні запозичення</t>
    </r>
    <r>
      <rPr>
        <sz val="12"/>
        <rFont val="Times New Roman"/>
        <family val="1"/>
        <charset val="204"/>
      </rPr>
      <t> </t>
    </r>
  </si>
  <si>
    <t>401202 </t>
  </si>
  <si>
    <t>Середньострокові зобов'язання </t>
  </si>
  <si>
    <t>402000</t>
  </si>
  <si>
    <t>Погашення</t>
  </si>
  <si>
    <t>402200</t>
  </si>
  <si>
    <t>Зовнішні зобов'язання</t>
  </si>
  <si>
    <t>402202</t>
  </si>
  <si>
    <t>600000</t>
  </si>
  <si>
    <t>Фінансування за активними операціями</t>
  </si>
  <si>
    <r>
      <t>602000</t>
    </r>
    <r>
      <rPr>
        <sz val="12"/>
        <color indexed="8"/>
        <rFont val="Times New Roman"/>
        <family val="1"/>
        <charset val="204"/>
      </rPr>
      <t> </t>
    </r>
  </si>
  <si>
    <r>
      <t>Зміни обсягів бюджетних коштів</t>
    </r>
    <r>
      <rPr>
        <sz val="12"/>
        <color indexed="8"/>
        <rFont val="Times New Roman"/>
        <family val="1"/>
        <charset val="204"/>
      </rPr>
      <t> </t>
    </r>
  </si>
  <si>
    <t>602100 </t>
  </si>
  <si>
    <t>На початок періоду </t>
  </si>
  <si>
    <t>602400</t>
  </si>
  <si>
    <t>Кошти, що передаються із загального фонду бюджету до бюджету розвитку (спеціального фонду)</t>
  </si>
  <si>
    <t xml:space="preserve">Найменування місцевої /регіональної програми </t>
  </si>
  <si>
    <t>Дата та номер документа, яким затверджено місцеву регіональну програму</t>
  </si>
  <si>
    <t>Міська програма з відзначення до державних, професійних та місцевих  свят, ювілейних дат, заохочення за заслуги перед Вараською міською територіальною громадою на 2021-2025 роки</t>
  </si>
  <si>
    <t>Рішення міської ради від 15.12.2020 №35</t>
  </si>
  <si>
    <t>Програма мобілізаційної підготовки, мобілізації та оборонної роботи у Вараській міській територіальній громаді на 2022 – 2025 роки</t>
  </si>
  <si>
    <t>Рішення міської ради від 20.08.2021 №603</t>
  </si>
  <si>
    <t>Міська програма "Безпечна громада" на 2019-2023 роки</t>
  </si>
  <si>
    <t>Рішення міської ради від 03.04.2019 №1381</t>
  </si>
  <si>
    <t>Програма  висвітлення діяльності Вараської міської ради та її виконавчих органів на 2022-2025 роки</t>
  </si>
  <si>
    <t>Рішення міської ради від 24.09.2021 №827</t>
  </si>
  <si>
    <t>Програма «Громадський бюджет Вараської міської територіальної громади на 2021 – 2025 роки</t>
  </si>
  <si>
    <t>Рішення міської ради від 04.06.2021  №430</t>
  </si>
  <si>
    <t xml:space="preserve">Програма підтримки Вараської територіальної виборчої комісії Вараського району Рівненської області поза виборчим процесом на 2022-2025 роки </t>
  </si>
  <si>
    <t>Рішення міської ради від 09.09.2022 №1598-РР-VIII</t>
  </si>
  <si>
    <t>Комплексна програма підтримки сім'ї, дітей та молоді на 2024-2026 роки</t>
  </si>
  <si>
    <t>Рішення міської ради від 25.10.2023 №2110-РР-VIII</t>
  </si>
  <si>
    <t xml:space="preserve">Програма розвитку земельних відносин Вараської міської  територіальної громади на 2022-2026 роки </t>
  </si>
  <si>
    <t>Рішення міської ради від 22.12.2021 №1179</t>
  </si>
  <si>
    <t>Комплексна програма "Розумна громада" на 2021-2024 роки</t>
  </si>
  <si>
    <t>Рішення міської ради від 15.12.2020 №61</t>
  </si>
  <si>
    <t>Програма економічного і соціального розвитку Вараської міської  територіальної громади на 2023 рік</t>
  </si>
  <si>
    <t>Рішення міської ради від 21.12.2022 №1780-PP-VIII</t>
  </si>
  <si>
    <t>Комплексна програма розвитку цивільного захисту Вараської міської територіальної громади на 2021-2025 роки</t>
  </si>
  <si>
    <t>Рішення міської ради від 15.12.2020  №31</t>
  </si>
  <si>
    <t>Безпечна громада та профілактика правопорушень на 2024-2028 роки</t>
  </si>
  <si>
    <t>Рішення міської ради від 13.12.2023 №2195-РР-VIII</t>
  </si>
  <si>
    <t>Програма харчування учнів закладів загальної середньої освіти Вараської міської територіальної громади на 2023-2025 роки</t>
  </si>
  <si>
    <t>Рішення міської ради від 02.12.2022 №1714-РР-VIII</t>
  </si>
  <si>
    <t>Програма розвитку фізичної культури і спорту Вараської міської територіальної громади на 2021-2025 роки</t>
  </si>
  <si>
    <t>Рішення міської ради від 15.12.2020 №33</t>
  </si>
  <si>
    <t>Департамент соціального захисту та гідності  виконавчого комітету Вараської міської ради</t>
  </si>
  <si>
    <t xml:space="preserve">Комплексна програма "Здоров'я" на 2022-2025 роки </t>
  </si>
  <si>
    <t>Рішення міської ради від 26.11.2021 №1100</t>
  </si>
  <si>
    <t>Програма соціальної допомоги та підтримки мешканців на 2024-2026 роки</t>
  </si>
  <si>
    <t>Рішення міської ради від 25.10.2023 №2103-РР-VIII</t>
  </si>
  <si>
    <t>0813133</t>
  </si>
  <si>
    <t xml:space="preserve">Комплексна програма підтримки сім'ї, дітей та молоді Вараської міської територіальної громади на 2021-2025 роки </t>
  </si>
  <si>
    <t>Рішення міської ради від 15.12.2020 №29</t>
  </si>
  <si>
    <t>Надання фінансової підтримки громадським організаціям ветеранів і осіб з інвалідністю,  діяльність яких має соціальну спрямованість</t>
  </si>
  <si>
    <t xml:space="preserve">Програма соціальної допомоги та підтримки мешканців Вараської міської територіальної громади на 2021-2023 роки </t>
  </si>
  <si>
    <t>Рішення міської ради від 15.12.2020 №37</t>
  </si>
  <si>
    <t>Комплексна програма соціальної підтримки Захисників і Захисниць України та членів їх сімей на 2023 -2025 роки</t>
  </si>
  <si>
    <t>Рішення міської ради від 07.06.2023 №1937-РР-VIII</t>
  </si>
  <si>
    <t xml:space="preserve">Програма забезпечення житлом учасників антитерористичної операції, операції об'єднаних сил, членів сімей загиблих (померлих) учасників АТО/ООС на 2021-2025 роки </t>
  </si>
  <si>
    <t>Рішення міської ради від 15.12.2020 №38</t>
  </si>
  <si>
    <t>Програма оздоровлення та відпочинку дітей Вараської міської територіальної громади на 2021-2025 роки</t>
  </si>
  <si>
    <t>Рішення міської ради від 15.12.2020 №30</t>
  </si>
  <si>
    <t>Програма розвитку культури та туризму на 2021-2025 роки</t>
  </si>
  <si>
    <t>Рішення міської ради від 15.12.2020 №39</t>
  </si>
  <si>
    <t>Рішення міської ради від 15.12.2020  №33</t>
  </si>
  <si>
    <t>Комплексна програма енергоефективності Вараської міської територіальної громади на 2021-2025 роки</t>
  </si>
  <si>
    <t>Рішення міської ради від 24.02.2021 №167</t>
  </si>
  <si>
    <t xml:space="preserve">Програма реалізації природоохоронних заходів на 2024-2026 роки </t>
  </si>
  <si>
    <t>Рішення міської ради від 25.10.2023 №2114-РР-VIII</t>
  </si>
  <si>
    <t>Програма реалізації питань будівництва, модернізації та поточних ремонтів на 2024 рік</t>
  </si>
  <si>
    <t>Рішення міської ради від 18.12.2023 №2203-РР-VIII</t>
  </si>
  <si>
    <t>Програма співфінансування ремонтів багатоквартирних житлових будинків у Вараській міській територіальній громаді на 2021-2025 роки</t>
  </si>
  <si>
    <t>Рішення міської ради від 27.11.2020  №22</t>
  </si>
  <si>
    <t>Комплексна програма благоустрою та розвитку комунального господарства Вараської міської територіальної громади на 2021-2025 роки</t>
  </si>
  <si>
    <t>Рішення міської ради від 15.12.2020 №41</t>
  </si>
  <si>
    <t>Рішення міської ради від 15.12.2020  №41</t>
  </si>
  <si>
    <t>Програма забезпечення ефективного управління майном, що належить до комунальної власності Вараської міської територіальної громади, на 2022-2024 роки</t>
  </si>
  <si>
    <t>Рішення міської ради від 26.11.2021 №1152</t>
  </si>
  <si>
    <t>Програма розвитку та реалізації питань містобудування на території Вараської міської територіальної громади на 2021-2023 роки</t>
  </si>
  <si>
    <t>Рішення міської ради від 15.12.2020 №34</t>
  </si>
  <si>
    <t>Програма розвитку та реалізації питань містобудування на 2024-2026 роки</t>
  </si>
  <si>
    <t>Рішення міської ради від 25.10.2023 №2108-РР-VIII</t>
  </si>
  <si>
    <t>1060</t>
  </si>
  <si>
    <t xml:space="preserve">Надання пільгових довгострокових кредитів молодим сім’ям та одиноким молодим громадянам на будівництво/реконструкцію/придбання житла  </t>
  </si>
  <si>
    <t>Програма надання пільгових довготермінових кредитів на будівництво і придбання житла на 2021- 2023 роки</t>
  </si>
  <si>
    <t>Рішення міської ради від 25.06.2021 №529</t>
  </si>
  <si>
    <t>Погоджено</t>
  </si>
  <si>
    <t xml:space="preserve">Начальник фінансового управління  виконавчого </t>
  </si>
  <si>
    <t>комітету Вараської міської ради</t>
  </si>
  <si>
    <t>1218861</t>
  </si>
  <si>
    <t>8861</t>
  </si>
  <si>
    <t>Надання бюджетних позичок суб`єктам господарювання</t>
  </si>
  <si>
    <t>1218862</t>
  </si>
  <si>
    <t>8862</t>
  </si>
  <si>
    <t>Повернення бюджетних позичок, наданих суб`єктам господарювання</t>
  </si>
  <si>
    <t>0611291</t>
  </si>
  <si>
    <t>0611292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</si>
  <si>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</si>
  <si>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</si>
  <si>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</si>
  <si>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1292</t>
  </si>
  <si>
    <t>7322</t>
  </si>
  <si>
    <t>міської ради</t>
  </si>
  <si>
    <t>1210150</t>
  </si>
  <si>
    <t xml:space="preserve">Начальник міської військової адміністрації </t>
  </si>
  <si>
    <t>1216012</t>
  </si>
  <si>
    <t>6012</t>
  </si>
  <si>
    <t>Забезпечення діяльності з виробництва, транспортування, постачання теплової енергії</t>
  </si>
  <si>
    <t xml:space="preserve">Субвенція для військової частини 3005 Національної гвардії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</si>
  <si>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208200</t>
  </si>
  <si>
    <t>На кінець періоду</t>
  </si>
  <si>
    <t>602200</t>
  </si>
  <si>
    <t>Погоджено                    Начальник фінансового управління виконавчого комітету Вараської міської ради</t>
  </si>
  <si>
    <t>0813221</t>
  </si>
  <si>
    <t>0813223</t>
  </si>
  <si>
    <t>3221</t>
  </si>
  <si>
    <t>3223</t>
  </si>
  <si>
    <t>Грошова компенсація за належні для отримання жилі приміщення для сімей осіб, визначених пунктами 2 - 5 частини першої статті 10-1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</si>
  <si>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</si>
  <si>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Співфінансування для придбання шкільних автобусів </t>
  </si>
  <si>
    <t>Субвенція для військової частини А4935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</si>
  <si>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Департаменту патрульної поліції (зведеній бригаді при департаменті патрульної поліції під умовним найменуванням "Хижак")</t>
  </si>
  <si>
    <t>Субвенція обласному бюджету на завершення робіт по об'єкту "Реконструкція будівлі навчального закладу з облаштування захисної споруди цивільного захисту (протирадіаційного укриття) за адресою: мкрн. Перемоги, буд.8, м. Вараш, Вараський район, Рівненська область"</t>
  </si>
  <si>
    <t>Реконструкція будівлі навчального закладу з облаштуванням захисної споруди цивільного захисту (протирадіаційного укриття) за адресою: мкрн. Перемоги, буд.8, м. Вараш, Вараський район, Рівненська область"</t>
  </si>
  <si>
    <t xml:space="preserve">Субвенція для військової частини А4885 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</si>
  <si>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військової частини 9938 Державної прикордонної служби України                                                                       (3 прикордонний загін імені Героя України полковника Євгенія Пікуса)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</si>
  <si>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Рівненському обласному територіальному центру комплектування та соціальної підтримки (для потреб Вараського районного територіального центру комплектування та соціальної підтримки)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</si>
  <si>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А4633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</si>
  <si>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Субвенція для військової частини А4832 Міністерства оборони України (через військову частину А4447 Міністерства оборони України) (програма мобілізаційної підготовки, мобілізації та оборонної роботи у Вараській міській територіальній громаді на 2022 – 2025 роки)</t>
  </si>
  <si>
    <t>На виконання заходів Програми забезпечення мобілізаційної підготовки та оборонної роботи в Рівненській області на 2024-2026 роки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</si>
  <si>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</si>
  <si>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0218240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</si>
  <si>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</si>
  <si>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</si>
  <si>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1181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</si>
  <si>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</si>
  <si>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</si>
  <si>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</si>
  <si>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</si>
  <si>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</si>
  <si>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</si>
  <si>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 xml:space="preserve">На виконання заходів Програми мобілізаційної підготовки, мобілізації та оборонної роботи у Вараській міській територіальній громаді на 2022 – 2025 роки </t>
  </si>
  <si>
    <t>Бюджет Локницької сільської територіальної громади</t>
  </si>
  <si>
    <t xml:space="preserve">Субвенція для військової частини А1277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</si>
  <si>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для військової частини А7028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</t>
  </si>
  <si>
    <t>1751000000</t>
  </si>
  <si>
    <t xml:space="preserve">Субвенція для військової частини А0989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</si>
  <si>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для військової частини А7032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</si>
  <si>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 xml:space="preserve">Субвенція для військової частини А4056 Міністерства оборони України (програма мобілізаційної підготовки, мобілізації та оборонної роботи у Вараській міській територіальній громаді на 2022 – 2025 роки) 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</si>
  <si>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</si>
  <si>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ГУ Національної поліції України в Рівненській області (для Вараського РВП ГУНП в Рівненській області) (програма Безпечна громада та профілактика правопорушень на 2024-2028 роки)</t>
  </si>
  <si>
    <t xml:space="preserve">Субвенція державній установі "Полицька виправна колонія (№76)" </t>
  </si>
  <si>
    <t xml:space="preserve">                                             Додаток 3</t>
  </si>
  <si>
    <t>Субвенція для ГУ  ДСНС  України у Рівненській області (6 ДПРЗ  ГУ ДСНС) на виконання заходів Комплексної програми розвитку цивільного захисту Вараської міської територіальної громади на 2021-2025 роки</t>
  </si>
  <si>
    <t xml:space="preserve">Субвенція для ГУ  ДСНС  України у Рівненській області (6 ДПРЗ  ГУ ДСНС) (програма мобілізаційної підготовки, мобілізації та оборонної роботи у Вараській міській територіальній громаді на 2022 – 2025 роки)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</si>
</sst>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1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4"/>
      <name val="Arial Cyr"/>
      <charset val="204"/>
    </font>
    <font>
      <i/>
      <sz val="14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Helv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ourier New"/>
      <family val="3"/>
      <charset val="204"/>
    </font>
    <font>
      <i/>
      <sz val="10"/>
      <name val="Arial Cyr"/>
      <charset val="204"/>
    </font>
    <font>
      <i/>
      <sz val="14"/>
      <color rgb="FFFF0000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4"/>
      <name val="Arial Cyr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sz val="10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i/>
      <sz val="14"/>
      <name val="Arial Cyr"/>
      <charset val="204"/>
    </font>
    <font>
      <i/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name val="Arial Cyr"/>
      <charset val="204"/>
    </font>
    <font>
      <sz val="15"/>
      <color rgb="FFFF0000"/>
      <name val="Times New Roman"/>
      <family val="1"/>
      <charset val="204"/>
    </font>
    <font>
      <i/>
      <sz val="10"/>
      <color rgb="FFFF0000"/>
      <name val="Arial Cyr"/>
      <charset val="204"/>
    </font>
    <font>
      <i/>
      <sz val="13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</font>
    <font>
      <u/>
      <sz val="16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 CYR"/>
      <charset val="204"/>
    </font>
    <font>
      <b/>
      <sz val="14"/>
      <name val="Times New Roman Cyr"/>
      <family val="1"/>
      <charset val="204"/>
    </font>
    <font>
      <u/>
      <sz val="10"/>
      <color indexed="12"/>
      <name val="Arial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Times New Roman"/>
      <family val="1"/>
    </font>
    <font>
      <b/>
      <sz val="12"/>
      <color rgb="FFFF0000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 Cyr"/>
      <family val="1"/>
      <charset val="204"/>
    </font>
    <font>
      <sz val="14"/>
      <color rgb="FFFF0000"/>
      <name val="Times New Roman"/>
      <family val="1"/>
    </font>
    <font>
      <sz val="11"/>
      <name val="Arial Cyr"/>
      <charset val="204"/>
    </font>
    <font>
      <i/>
      <sz val="11"/>
      <name val="Arial Cyr"/>
      <charset val="204"/>
    </font>
    <font>
      <b/>
      <sz val="14"/>
      <color rgb="FFFF0000"/>
      <name val="Times New Roman"/>
      <family val="1"/>
    </font>
    <font>
      <i/>
      <sz val="14"/>
      <name val="Times New Roman"/>
      <family val="1"/>
    </font>
    <font>
      <i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sz val="14"/>
      <name val="Times New Roman"/>
      <family val="1"/>
    </font>
    <font>
      <sz val="12"/>
      <name val="Times New Roman Cyr"/>
      <family val="1"/>
      <charset val="204"/>
    </font>
    <font>
      <sz val="14"/>
      <color rgb="FFFF0000"/>
      <name val="Times New Roman CYR"/>
      <charset val="204"/>
    </font>
    <font>
      <i/>
      <sz val="14"/>
      <color rgb="FFFF0000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2"/>
      <color rgb="FFFF0000"/>
      <name val="Arial Cyr"/>
      <charset val="204"/>
    </font>
    <font>
      <b/>
      <sz val="13"/>
      <name val="Times New Roman Cyr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i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6"/>
      <name val="Times New Roman"/>
      <family val="1"/>
    </font>
    <font>
      <b/>
      <sz val="16"/>
      <name val="Times New Roman"/>
      <family val="1"/>
    </font>
    <font>
      <sz val="14"/>
      <name val="Helv"/>
      <charset val="204"/>
    </font>
    <font>
      <b/>
      <sz val="10"/>
      <name val="Helv"/>
      <charset val="204"/>
    </font>
    <font>
      <b/>
      <sz val="14"/>
      <name val="Helv"/>
      <charset val="204"/>
    </font>
    <font>
      <sz val="7"/>
      <name val="Times New Roman"/>
      <family val="1"/>
      <charset val="204"/>
    </font>
    <font>
      <sz val="14"/>
      <color rgb="FFFF0000"/>
      <name val="Arial Cyr"/>
      <charset val="204"/>
    </font>
    <font>
      <sz val="14"/>
      <color rgb="FFFF0000"/>
      <name val="Helv"/>
      <charset val="204"/>
    </font>
    <font>
      <b/>
      <sz val="14"/>
      <color rgb="FFFF0000"/>
      <name val="Times New Roman Cyr"/>
      <family val="1"/>
      <charset val="204"/>
    </font>
    <font>
      <b/>
      <sz val="14"/>
      <color rgb="FFFF0000"/>
      <name val="Arial Cyr"/>
      <charset val="204"/>
    </font>
    <font>
      <sz val="14"/>
      <color indexed="10"/>
      <name val="Times New Roman"/>
      <family val="1"/>
    </font>
    <font>
      <sz val="12"/>
      <name val="Arial Cyr"/>
      <family val="2"/>
      <charset val="204"/>
    </font>
    <font>
      <b/>
      <i/>
      <sz val="14"/>
      <name val="Times New Roman"/>
      <family val="1"/>
    </font>
    <font>
      <sz val="10"/>
      <color rgb="FF000000"/>
      <name val="Calibri"/>
      <family val="2"/>
      <charset val="204"/>
      <scheme val="minor"/>
    </font>
    <font>
      <b/>
      <sz val="14"/>
      <color rgb="FFFF0000"/>
      <name val="Times New Roman Cyr"/>
      <charset val="204"/>
    </font>
    <font>
      <sz val="14"/>
      <color theme="1"/>
      <name val="Times New Roman"/>
      <family val="1"/>
    </font>
    <font>
      <sz val="14"/>
      <color theme="1"/>
      <name val="Times New Roman Cyr"/>
      <family val="1"/>
      <charset val="204"/>
    </font>
    <font>
      <sz val="10"/>
      <color theme="1"/>
      <name val="Arial Cyr"/>
      <charset val="204"/>
    </font>
    <font>
      <sz val="14"/>
      <color theme="1"/>
      <name val="Times New Roman CYR"/>
      <charset val="204"/>
    </font>
    <font>
      <i/>
      <sz val="10"/>
      <color theme="1"/>
      <name val="Arial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Arial Cyr"/>
      <charset val="204"/>
    </font>
    <font>
      <sz val="11"/>
      <color rgb="FFFF0000"/>
      <name val="Arial Cyr"/>
      <charset val="204"/>
    </font>
    <font>
      <i/>
      <sz val="12"/>
      <color rgb="FFFF0000"/>
      <name val="Helv"/>
      <charset val="204"/>
    </font>
    <font>
      <sz val="12"/>
      <color rgb="FFFF0000"/>
      <name val="Helv"/>
      <charset val="204"/>
    </font>
    <font>
      <b/>
      <sz val="12"/>
      <color rgb="FFFF0000"/>
      <name val="Helv"/>
      <charset val="204"/>
    </font>
    <font>
      <b/>
      <sz val="10"/>
      <color rgb="FFFF000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31">
    <xf numFmtId="0" fontId="0" fillId="0" borderId="0"/>
    <xf numFmtId="0" fontId="21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3" fillId="0" borderId="0"/>
    <xf numFmtId="0" fontId="9" fillId="0" borderId="0"/>
    <xf numFmtId="0" fontId="3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75" fillId="0" borderId="0"/>
    <xf numFmtId="0" fontId="2" fillId="0" borderId="0"/>
    <xf numFmtId="0" fontId="1" fillId="0" borderId="0"/>
    <xf numFmtId="0" fontId="107" fillId="0" borderId="0"/>
  </cellStyleXfs>
  <cellXfs count="644">
    <xf numFmtId="0" fontId="0" fillId="0" borderId="0" xfId="0"/>
    <xf numFmtId="0" fontId="4" fillId="0" borderId="0" xfId="0" applyFont="1"/>
    <xf numFmtId="0" fontId="0" fillId="0" borderId="0" xfId="0" applyFont="1"/>
    <xf numFmtId="0" fontId="6" fillId="0" borderId="0" xfId="0" applyFont="1"/>
    <xf numFmtId="0" fontId="17" fillId="0" borderId="0" xfId="0" applyFont="1"/>
    <xf numFmtId="0" fontId="18" fillId="0" borderId="0" xfId="0" applyFont="1"/>
    <xf numFmtId="3" fontId="12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6" fillId="0" borderId="0" xfId="0" applyFont="1" applyBorder="1"/>
    <xf numFmtId="0" fontId="3" fillId="0" borderId="0" xfId="0" applyFont="1" applyBorder="1"/>
    <xf numFmtId="0" fontId="31" fillId="0" borderId="0" xfId="0" applyFont="1"/>
    <xf numFmtId="0" fontId="35" fillId="0" borderId="0" xfId="0" applyFont="1"/>
    <xf numFmtId="0" fontId="3" fillId="0" borderId="0" xfId="0" applyFont="1" applyAlignment="1">
      <alignment horizontal="left"/>
    </xf>
    <xf numFmtId="0" fontId="27" fillId="0" borderId="14" xfId="0" applyFont="1" applyBorder="1" applyAlignment="1">
      <alignment horizontal="right"/>
    </xf>
    <xf numFmtId="0" fontId="32" fillId="0" borderId="14" xfId="0" applyFont="1" applyBorder="1" applyAlignment="1">
      <alignment horizontal="right"/>
    </xf>
    <xf numFmtId="0" fontId="28" fillId="0" borderId="15" xfId="0" applyFont="1" applyBorder="1" applyAlignment="1">
      <alignment horizontal="center"/>
    </xf>
    <xf numFmtId="3" fontId="39" fillId="0" borderId="26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42" fillId="0" borderId="18" xfId="0" applyFont="1" applyBorder="1" applyAlignment="1">
      <alignment horizontal="center"/>
    </xf>
    <xf numFmtId="0" fontId="42" fillId="0" borderId="12" xfId="0" applyFont="1" applyBorder="1" applyAlignment="1">
      <alignment horizontal="left"/>
    </xf>
    <xf numFmtId="3" fontId="20" fillId="0" borderId="27" xfId="0" applyNumberFormat="1" applyFont="1" applyBorder="1" applyAlignment="1">
      <alignment horizontal="right" vertical="center"/>
    </xf>
    <xf numFmtId="0" fontId="42" fillId="0" borderId="18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3" fontId="24" fillId="0" borderId="27" xfId="0" applyNumberFormat="1" applyFont="1" applyBorder="1" applyAlignment="1"/>
    <xf numFmtId="49" fontId="24" fillId="0" borderId="13" xfId="0" applyNumberFormat="1" applyFont="1" applyBorder="1" applyAlignment="1">
      <alignment horizontal="left" wrapText="1"/>
    </xf>
    <xf numFmtId="0" fontId="28" fillId="0" borderId="13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6" fillId="0" borderId="16" xfId="0" applyFont="1" applyBorder="1"/>
    <xf numFmtId="3" fontId="6" fillId="0" borderId="21" xfId="0" applyNumberFormat="1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0" fillId="0" borderId="0" xfId="0" applyAlignment="1">
      <alignment horizontal="left"/>
    </xf>
    <xf numFmtId="0" fontId="47" fillId="0" borderId="0" xfId="0" applyFont="1"/>
    <xf numFmtId="0" fontId="0" fillId="0" borderId="0" xfId="0" applyBorder="1"/>
    <xf numFmtId="49" fontId="3" fillId="0" borderId="0" xfId="0" applyNumberFormat="1" applyFont="1"/>
    <xf numFmtId="49" fontId="0" fillId="0" borderId="0" xfId="0" applyNumberFormat="1" applyAlignment="1" applyProtection="1">
      <alignment vertical="top"/>
      <protection locked="0"/>
    </xf>
    <xf numFmtId="0" fontId="48" fillId="0" borderId="0" xfId="0" applyFont="1"/>
    <xf numFmtId="0" fontId="49" fillId="0" borderId="0" xfId="0" applyFont="1"/>
    <xf numFmtId="0" fontId="50" fillId="0" borderId="0" xfId="0" applyFont="1"/>
    <xf numFmtId="49" fontId="0" fillId="0" borderId="0" xfId="0" applyNumberFormat="1" applyAlignment="1" applyProtection="1">
      <alignment horizontal="center" vertical="top"/>
      <protection locked="0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right"/>
    </xf>
    <xf numFmtId="0" fontId="4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4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9" fontId="55" fillId="4" borderId="1" xfId="0" applyNumberFormat="1" applyFont="1" applyFill="1" applyBorder="1" applyAlignment="1">
      <alignment horizontal="center" wrapText="1"/>
    </xf>
    <xf numFmtId="49" fontId="55" fillId="4" borderId="1" xfId="26" applyNumberFormat="1" applyFont="1" applyFill="1" applyBorder="1" applyAlignment="1" applyProtection="1">
      <alignment horizontal="left" wrapText="1"/>
      <protection locked="0"/>
    </xf>
    <xf numFmtId="3" fontId="58" fillId="0" borderId="0" xfId="0" applyNumberFormat="1" applyFont="1"/>
    <xf numFmtId="0" fontId="58" fillId="0" borderId="0" xfId="0" applyFont="1"/>
    <xf numFmtId="49" fontId="59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3" fontId="6" fillId="0" borderId="1" xfId="0" applyNumberFormat="1" applyFont="1" applyBorder="1" applyAlignment="1">
      <alignment horizontal="center" wrapText="1"/>
    </xf>
    <xf numFmtId="3" fontId="60" fillId="0" borderId="1" xfId="0" applyNumberFormat="1" applyFont="1" applyBorder="1" applyAlignment="1">
      <alignment horizontal="center" wrapText="1"/>
    </xf>
    <xf numFmtId="3" fontId="61" fillId="0" borderId="1" xfId="0" applyNumberFormat="1" applyFont="1" applyBorder="1" applyAlignment="1">
      <alignment horizontal="center" wrapText="1"/>
    </xf>
    <xf numFmtId="3" fontId="59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left" wrapText="1"/>
    </xf>
    <xf numFmtId="0" fontId="62" fillId="0" borderId="0" xfId="0" applyFont="1"/>
    <xf numFmtId="49" fontId="60" fillId="0" borderId="1" xfId="0" applyNumberFormat="1" applyFont="1" applyBorder="1" applyAlignment="1">
      <alignment horizontal="center" wrapText="1"/>
    </xf>
    <xf numFmtId="49" fontId="59" fillId="0" borderId="1" xfId="0" applyNumberFormat="1" applyFont="1" applyBorder="1" applyAlignment="1" applyProtection="1">
      <alignment horizontal="left" wrapText="1"/>
      <protection locked="0"/>
    </xf>
    <xf numFmtId="0" fontId="64" fillId="0" borderId="0" xfId="0" applyFont="1"/>
    <xf numFmtId="49" fontId="61" fillId="0" borderId="1" xfId="0" applyNumberFormat="1" applyFont="1" applyBorder="1" applyAlignment="1">
      <alignment horizontal="center" wrapText="1"/>
    </xf>
    <xf numFmtId="49" fontId="61" fillId="2" borderId="1" xfId="0" applyNumberFormat="1" applyFont="1" applyFill="1" applyBorder="1" applyAlignment="1">
      <alignment horizontal="center" wrapText="1"/>
    </xf>
    <xf numFmtId="49" fontId="61" fillId="2" borderId="1" xfId="0" applyNumberFormat="1" applyFont="1" applyFill="1" applyBorder="1" applyAlignment="1">
      <alignment horizontal="left" wrapText="1"/>
    </xf>
    <xf numFmtId="49" fontId="55" fillId="4" borderId="1" xfId="0" applyNumberFormat="1" applyFont="1" applyFill="1" applyBorder="1" applyAlignment="1" applyProtection="1">
      <alignment horizontal="left" wrapText="1"/>
      <protection locked="0"/>
    </xf>
    <xf numFmtId="3" fontId="65" fillId="4" borderId="1" xfId="0" applyNumberFormat="1" applyFont="1" applyFill="1" applyBorder="1" applyAlignment="1">
      <alignment horizontal="center" wrapText="1"/>
    </xf>
    <xf numFmtId="3" fontId="20" fillId="0" borderId="1" xfId="0" applyNumberFormat="1" applyFont="1" applyBorder="1" applyAlignment="1">
      <alignment horizontal="center" wrapText="1"/>
    </xf>
    <xf numFmtId="3" fontId="66" fillId="0" borderId="1" xfId="0" applyNumberFormat="1" applyFont="1" applyBorder="1" applyAlignment="1">
      <alignment horizontal="center" wrapText="1"/>
    </xf>
    <xf numFmtId="3" fontId="67" fillId="0" borderId="1" xfId="0" applyNumberFormat="1" applyFont="1" applyBorder="1" applyAlignment="1">
      <alignment horizontal="center" wrapText="1"/>
    </xf>
    <xf numFmtId="49" fontId="59" fillId="0" borderId="5" xfId="0" applyNumberFormat="1" applyFont="1" applyBorder="1" applyAlignment="1">
      <alignment horizontal="center" wrapText="1"/>
    </xf>
    <xf numFmtId="0" fontId="68" fillId="0" borderId="0" xfId="0" applyFont="1"/>
    <xf numFmtId="0" fontId="68" fillId="5" borderId="0" xfId="0" applyFont="1" applyFill="1"/>
    <xf numFmtId="49" fontId="61" fillId="0" borderId="1" xfId="0" applyNumberFormat="1" applyFont="1" applyBorder="1" applyAlignment="1" applyProtection="1">
      <alignment horizontal="left" wrapText="1"/>
      <protection locked="0"/>
    </xf>
    <xf numFmtId="0" fontId="69" fillId="0" borderId="0" xfId="0" applyFont="1"/>
    <xf numFmtId="3" fontId="70" fillId="0" borderId="1" xfId="0" applyNumberFormat="1" applyFont="1" applyBorder="1" applyAlignment="1">
      <alignment horizontal="center" wrapText="1"/>
    </xf>
    <xf numFmtId="49" fontId="63" fillId="0" borderId="1" xfId="0" applyNumberFormat="1" applyFont="1" applyBorder="1" applyAlignment="1">
      <alignment horizontal="center" wrapText="1"/>
    </xf>
    <xf numFmtId="49" fontId="63" fillId="0" borderId="5" xfId="0" applyNumberFormat="1" applyFont="1" applyBorder="1" applyAlignment="1">
      <alignment horizontal="center" wrapText="1"/>
    </xf>
    <xf numFmtId="49" fontId="71" fillId="0" borderId="1" xfId="0" applyNumberFormat="1" applyFont="1" applyBorder="1" applyAlignment="1" applyProtection="1">
      <alignment horizontal="left" wrapText="1"/>
      <protection locked="0"/>
    </xf>
    <xf numFmtId="3" fontId="24" fillId="0" borderId="1" xfId="0" applyNumberFormat="1" applyFont="1" applyBorder="1" applyAlignment="1">
      <alignment horizontal="center" wrapText="1"/>
    </xf>
    <xf numFmtId="3" fontId="72" fillId="0" borderId="1" xfId="0" applyNumberFormat="1" applyFont="1" applyBorder="1" applyAlignment="1">
      <alignment horizontal="center" wrapText="1"/>
    </xf>
    <xf numFmtId="0" fontId="23" fillId="0" borderId="0" xfId="0" applyFont="1"/>
    <xf numFmtId="0" fontId="6" fillId="0" borderId="0" xfId="0" applyFont="1" applyAlignment="1">
      <alignment wrapText="1"/>
    </xf>
    <xf numFmtId="49" fontId="60" fillId="0" borderId="5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59" fillId="0" borderId="4" xfId="0" applyNumberFormat="1" applyFont="1" applyBorder="1" applyAlignment="1">
      <alignment horizontal="center" wrapText="1"/>
    </xf>
    <xf numFmtId="49" fontId="59" fillId="0" borderId="33" xfId="0" applyNumberFormat="1" applyFont="1" applyBorder="1" applyAlignment="1">
      <alignment horizontal="center" wrapText="1"/>
    </xf>
    <xf numFmtId="3" fontId="8" fillId="4" borderId="1" xfId="0" applyNumberFormat="1" applyFont="1" applyFill="1" applyBorder="1" applyAlignment="1">
      <alignment horizontal="center" wrapText="1"/>
    </xf>
    <xf numFmtId="3" fontId="74" fillId="4" borderId="1" xfId="0" applyNumberFormat="1" applyFont="1" applyFill="1" applyBorder="1" applyAlignment="1">
      <alignment horizontal="center" wrapText="1"/>
    </xf>
    <xf numFmtId="0" fontId="75" fillId="0" borderId="0" xfId="0" applyFont="1"/>
    <xf numFmtId="49" fontId="61" fillId="0" borderId="1" xfId="0" applyNumberFormat="1" applyFont="1" applyBorder="1" applyAlignment="1">
      <alignment horizontal="left" wrapText="1"/>
    </xf>
    <xf numFmtId="3" fontId="76" fillId="0" borderId="1" xfId="0" applyNumberFormat="1" applyFont="1" applyBorder="1" applyAlignment="1">
      <alignment horizontal="center" wrapText="1"/>
    </xf>
    <xf numFmtId="49" fontId="71" fillId="0" borderId="1" xfId="0" applyNumberFormat="1" applyFont="1" applyBorder="1" applyAlignment="1">
      <alignment horizontal="left" wrapText="1"/>
    </xf>
    <xf numFmtId="3" fontId="77" fillId="0" borderId="1" xfId="0" applyNumberFormat="1" applyFont="1" applyBorder="1" applyAlignment="1">
      <alignment horizontal="center" wrapText="1"/>
    </xf>
    <xf numFmtId="0" fontId="75" fillId="0" borderId="0" xfId="0" applyFont="1" applyAlignment="1">
      <alignment horizontal="center"/>
    </xf>
    <xf numFmtId="0" fontId="78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3" fontId="67" fillId="0" borderId="3" xfId="0" applyNumberFormat="1" applyFont="1" applyBorder="1" applyAlignment="1">
      <alignment horizontal="center" wrapText="1"/>
    </xf>
    <xf numFmtId="3" fontId="66" fillId="0" borderId="3" xfId="0" applyNumberFormat="1" applyFont="1" applyBorder="1" applyAlignment="1">
      <alignment horizontal="center" wrapText="1"/>
    </xf>
    <xf numFmtId="3" fontId="66" fillId="0" borderId="4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3" fontId="20" fillId="0" borderId="3" xfId="0" applyNumberFormat="1" applyFont="1" applyBorder="1" applyAlignment="1">
      <alignment horizontal="center" wrapText="1"/>
    </xf>
    <xf numFmtId="3" fontId="76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5" fillId="0" borderId="0" xfId="0" applyFont="1" applyAlignment="1">
      <alignment horizontal="left"/>
    </xf>
    <xf numFmtId="49" fontId="6" fillId="0" borderId="3" xfId="0" applyNumberFormat="1" applyFont="1" applyBorder="1" applyAlignment="1">
      <alignment horizontal="center"/>
    </xf>
    <xf numFmtId="49" fontId="59" fillId="0" borderId="3" xfId="0" applyNumberFormat="1" applyFont="1" applyBorder="1" applyAlignment="1">
      <alignment horizontal="center" wrapText="1"/>
    </xf>
    <xf numFmtId="0" fontId="58" fillId="0" borderId="34" xfId="0" applyFont="1" applyBorder="1"/>
    <xf numFmtId="0" fontId="58" fillId="0" borderId="35" xfId="0" applyFont="1" applyBorder="1"/>
    <xf numFmtId="0" fontId="58" fillId="0" borderId="3" xfId="0" applyFont="1" applyBorder="1"/>
    <xf numFmtId="0" fontId="58" fillId="0" borderId="1" xfId="0" applyFont="1" applyBorder="1"/>
    <xf numFmtId="49" fontId="57" fillId="4" borderId="1" xfId="0" applyNumberFormat="1" applyFont="1" applyFill="1" applyBorder="1" applyAlignment="1" applyProtection="1">
      <alignment horizontal="left" wrapText="1"/>
      <protection locked="0"/>
    </xf>
    <xf numFmtId="49" fontId="60" fillId="0" borderId="1" xfId="0" applyNumberFormat="1" applyFont="1" applyBorder="1" applyAlignment="1">
      <alignment horizontal="left" wrapText="1"/>
    </xf>
    <xf numFmtId="49" fontId="61" fillId="0" borderId="5" xfId="0" applyNumberFormat="1" applyFont="1" applyBorder="1" applyAlignment="1">
      <alignment horizontal="center" wrapText="1"/>
    </xf>
    <xf numFmtId="3" fontId="20" fillId="0" borderId="1" xfId="0" applyNumberFormat="1" applyFont="1" applyBorder="1" applyAlignment="1" applyProtection="1">
      <alignment horizontal="center" wrapText="1"/>
      <protection locked="0"/>
    </xf>
    <xf numFmtId="49" fontId="55" fillId="4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79" fillId="0" borderId="0" xfId="0" applyFont="1"/>
    <xf numFmtId="49" fontId="66" fillId="0" borderId="1" xfId="0" applyNumberFormat="1" applyFont="1" applyBorder="1" applyAlignment="1">
      <alignment horizontal="center" wrapText="1"/>
    </xf>
    <xf numFmtId="49" fontId="66" fillId="0" borderId="5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 wrapText="1"/>
    </xf>
    <xf numFmtId="49" fontId="66" fillId="0" borderId="1" xfId="0" applyNumberFormat="1" applyFont="1" applyBorder="1" applyAlignment="1" applyProtection="1">
      <alignment horizontal="left" wrapText="1"/>
      <protection locked="0"/>
    </xf>
    <xf numFmtId="49" fontId="20" fillId="0" borderId="1" xfId="0" applyNumberFormat="1" applyFont="1" applyBorder="1" applyAlignment="1">
      <alignment horizontal="left" wrapText="1"/>
    </xf>
    <xf numFmtId="3" fontId="20" fillId="0" borderId="4" xfId="0" applyNumberFormat="1" applyFont="1" applyBorder="1" applyAlignment="1">
      <alignment horizontal="center" wrapText="1"/>
    </xf>
    <xf numFmtId="3" fontId="67" fillId="0" borderId="4" xfId="0" applyNumberFormat="1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19" fillId="0" borderId="1" xfId="0" applyFont="1" applyBorder="1"/>
    <xf numFmtId="49" fontId="57" fillId="6" borderId="1" xfId="0" applyNumberFormat="1" applyFont="1" applyFill="1" applyBorder="1" applyAlignment="1" applyProtection="1">
      <alignment horizontal="center" wrapText="1"/>
      <protection locked="0"/>
    </xf>
    <xf numFmtId="49" fontId="57" fillId="6" borderId="1" xfId="26" applyNumberFormat="1" applyFont="1" applyFill="1" applyBorder="1" applyAlignment="1" applyProtection="1">
      <alignment horizontal="center" wrapText="1"/>
      <protection locked="0"/>
    </xf>
    <xf numFmtId="0" fontId="8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 applyProtection="1">
      <alignment vertical="top" wrapText="1"/>
      <protection locked="0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9" fillId="0" borderId="0" xfId="25" applyFont="1"/>
    <xf numFmtId="0" fontId="28" fillId="0" borderId="0" xfId="27" applyFont="1" applyAlignment="1">
      <alignment vertical="center" wrapText="1"/>
    </xf>
    <xf numFmtId="49" fontId="3" fillId="0" borderId="0" xfId="25" applyNumberFormat="1" applyAlignment="1">
      <alignment vertical="top" wrapText="1"/>
    </xf>
    <xf numFmtId="49" fontId="28" fillId="0" borderId="0" xfId="25" applyNumberFormat="1" applyFont="1" applyAlignment="1">
      <alignment vertical="top" wrapText="1"/>
    </xf>
    <xf numFmtId="0" fontId="29" fillId="0" borderId="0" xfId="25" applyFont="1"/>
    <xf numFmtId="0" fontId="28" fillId="0" borderId="0" xfId="25" applyFont="1"/>
    <xf numFmtId="0" fontId="14" fillId="0" borderId="0" xfId="0" applyFont="1"/>
    <xf numFmtId="0" fontId="82" fillId="0" borderId="0" xfId="0" applyFont="1"/>
    <xf numFmtId="3" fontId="0" fillId="0" borderId="0" xfId="0" applyNumberFormat="1"/>
    <xf numFmtId="49" fontId="28" fillId="0" borderId="0" xfId="25" applyNumberFormat="1" applyFont="1" applyAlignment="1">
      <alignment vertical="top"/>
    </xf>
    <xf numFmtId="49" fontId="3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 applyProtection="1">
      <alignment vertical="top" wrapText="1"/>
      <protection locked="0"/>
    </xf>
    <xf numFmtId="0" fontId="28" fillId="0" borderId="0" xfId="0" applyFont="1"/>
    <xf numFmtId="0" fontId="29" fillId="0" borderId="0" xfId="0" applyFont="1"/>
    <xf numFmtId="3" fontId="28" fillId="0" borderId="0" xfId="0" applyNumberFormat="1" applyFont="1" applyAlignment="1" applyProtection="1">
      <alignment horizontal="center" vertical="top"/>
      <protection locked="0"/>
    </xf>
    <xf numFmtId="3" fontId="83" fillId="0" borderId="0" xfId="0" applyNumberFormat="1" applyFont="1" applyAlignment="1" applyProtection="1">
      <alignment horizontal="center" vertical="top"/>
      <protection locked="0"/>
    </xf>
    <xf numFmtId="3" fontId="19" fillId="0" borderId="0" xfId="0" applyNumberFormat="1" applyFont="1"/>
    <xf numFmtId="3" fontId="28" fillId="0" borderId="0" xfId="0" applyNumberFormat="1" applyFont="1"/>
    <xf numFmtId="3" fontId="3" fillId="0" borderId="0" xfId="0" applyNumberFormat="1" applyFont="1"/>
    <xf numFmtId="3" fontId="29" fillId="0" borderId="0" xfId="0" applyNumberFormat="1" applyFont="1"/>
    <xf numFmtId="3" fontId="14" fillId="0" borderId="0" xfId="0" applyNumberFormat="1" applyFont="1"/>
    <xf numFmtId="3" fontId="50" fillId="0" borderId="0" xfId="0" applyNumberFormat="1" applyFont="1"/>
    <xf numFmtId="3" fontId="49" fillId="0" borderId="0" xfId="0" applyNumberFormat="1" applyFont="1"/>
    <xf numFmtId="49" fontId="14" fillId="0" borderId="0" xfId="0" applyNumberFormat="1" applyFont="1" applyAlignment="1" applyProtection="1">
      <alignment vertical="top"/>
      <protection locked="0"/>
    </xf>
    <xf numFmtId="49" fontId="33" fillId="0" borderId="0" xfId="25" applyNumberFormat="1" applyFont="1" applyAlignment="1">
      <alignment vertical="top"/>
    </xf>
    <xf numFmtId="164" fontId="28" fillId="0" borderId="0" xfId="25" applyNumberFormat="1" applyFont="1"/>
    <xf numFmtId="49" fontId="28" fillId="0" borderId="0" xfId="0" applyNumberFormat="1" applyFont="1" applyAlignment="1" applyProtection="1">
      <alignment vertical="top"/>
      <protection locked="0"/>
    </xf>
    <xf numFmtId="3" fontId="82" fillId="0" borderId="0" xfId="0" applyNumberFormat="1" applyFont="1"/>
    <xf numFmtId="1" fontId="3" fillId="0" borderId="0" xfId="25" applyNumberFormat="1" applyAlignment="1">
      <alignment vertical="top" wrapText="1"/>
    </xf>
    <xf numFmtId="0" fontId="84" fillId="0" borderId="0" xfId="25" applyFont="1"/>
    <xf numFmtId="1" fontId="3" fillId="0" borderId="0" xfId="25" applyNumberFormat="1" applyAlignment="1">
      <alignment horizontal="right" vertical="top" wrapText="1"/>
    </xf>
    <xf numFmtId="49" fontId="86" fillId="0" borderId="0" xfId="25" applyNumberFormat="1" applyFont="1" applyAlignment="1">
      <alignment wrapText="1"/>
    </xf>
    <xf numFmtId="0" fontId="50" fillId="0" borderId="0" xfId="25" applyFont="1"/>
    <xf numFmtId="0" fontId="5" fillId="0" borderId="0" xfId="25" applyFont="1" applyAlignment="1">
      <alignment horizontal="right"/>
    </xf>
    <xf numFmtId="0" fontId="46" fillId="0" borderId="1" xfId="25" applyFont="1" applyBorder="1" applyAlignment="1">
      <alignment horizontal="center" vertical="center"/>
    </xf>
    <xf numFmtId="0" fontId="46" fillId="0" borderId="1" xfId="25" applyFont="1" applyBorder="1" applyAlignment="1">
      <alignment horizontal="center" vertical="center" wrapText="1"/>
    </xf>
    <xf numFmtId="49" fontId="3" fillId="0" borderId="1" xfId="25" applyNumberFormat="1" applyBorder="1" applyAlignment="1">
      <alignment horizontal="center" vertical="top" wrapText="1"/>
    </xf>
    <xf numFmtId="0" fontId="3" fillId="0" borderId="1" xfId="25" applyBorder="1" applyAlignment="1">
      <alignment horizontal="center" vertical="center" wrapText="1"/>
    </xf>
    <xf numFmtId="0" fontId="88" fillId="0" borderId="0" xfId="25" applyFont="1"/>
    <xf numFmtId="0" fontId="9" fillId="2" borderId="0" xfId="25" applyFont="1" applyFill="1"/>
    <xf numFmtId="0" fontId="92" fillId="0" borderId="0" xfId="25" applyFont="1"/>
    <xf numFmtId="0" fontId="3" fillId="0" borderId="0" xfId="25"/>
    <xf numFmtId="49" fontId="94" fillId="0" borderId="0" xfId="25" applyNumberFormat="1" applyFont="1" applyAlignment="1">
      <alignment vertical="top" wrapText="1"/>
    </xf>
    <xf numFmtId="0" fontId="95" fillId="0" borderId="0" xfId="25" applyFont="1"/>
    <xf numFmtId="0" fontId="94" fillId="0" borderId="0" xfId="25" applyFont="1"/>
    <xf numFmtId="49" fontId="9" fillId="0" borderId="0" xfId="25" applyNumberFormat="1" applyFont="1" applyAlignment="1">
      <alignment vertical="top" wrapText="1"/>
    </xf>
    <xf numFmtId="0" fontId="90" fillId="0" borderId="0" xfId="27" applyFont="1" applyAlignment="1">
      <alignment vertical="center" wrapText="1"/>
    </xf>
    <xf numFmtId="164" fontId="92" fillId="0" borderId="0" xfId="25" applyNumberFormat="1" applyFont="1"/>
    <xf numFmtId="3" fontId="92" fillId="0" borderId="0" xfId="25" applyNumberFormat="1" applyFont="1"/>
    <xf numFmtId="1" fontId="9" fillId="0" borderId="0" xfId="25" applyNumberFormat="1" applyFont="1" applyAlignment="1">
      <alignment vertical="top" wrapText="1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96" fillId="0" borderId="0" xfId="0" applyFont="1"/>
    <xf numFmtId="0" fontId="74" fillId="0" borderId="0" xfId="0" applyFont="1" applyAlignment="1">
      <alignment horizontal="left"/>
    </xf>
    <xf numFmtId="0" fontId="70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4" fillId="0" borderId="0" xfId="0" applyFont="1"/>
    <xf numFmtId="0" fontId="97" fillId="0" borderId="0" xfId="0" applyFont="1"/>
    <xf numFmtId="0" fontId="98" fillId="0" borderId="0" xfId="0" applyFont="1"/>
    <xf numFmtId="0" fontId="87" fillId="0" borderId="3" xfId="0" applyFont="1" applyBorder="1" applyAlignment="1">
      <alignment horizontal="center" vertical="center" wrapText="1"/>
    </xf>
    <xf numFmtId="0" fontId="8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9" fillId="0" borderId="0" xfId="0" applyFont="1"/>
    <xf numFmtId="49" fontId="8" fillId="4" borderId="1" xfId="0" applyNumberFormat="1" applyFont="1" applyFill="1" applyBorder="1" applyAlignment="1">
      <alignment horizontal="center" wrapText="1"/>
    </xf>
    <xf numFmtId="49" fontId="8" fillId="4" borderId="1" xfId="26" applyNumberFormat="1" applyFont="1" applyFill="1" applyBorder="1" applyAlignment="1" applyProtection="1">
      <alignment horizontal="left" wrapText="1"/>
      <protection locked="0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3" fontId="20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vertical="center" wrapText="1"/>
    </xf>
    <xf numFmtId="3" fontId="18" fillId="0" borderId="1" xfId="0" applyNumberFormat="1" applyFont="1" applyBorder="1"/>
    <xf numFmtId="0" fontId="101" fillId="0" borderId="0" xfId="0" applyFont="1"/>
    <xf numFmtId="49" fontId="67" fillId="0" borderId="1" xfId="0" applyNumberFormat="1" applyFont="1" applyBorder="1" applyAlignment="1">
      <alignment horizontal="center" wrapText="1"/>
    </xf>
    <xf numFmtId="49" fontId="67" fillId="2" borderId="1" xfId="0" applyNumberFormat="1" applyFont="1" applyFill="1" applyBorder="1" applyAlignment="1">
      <alignment horizontal="center" wrapText="1"/>
    </xf>
    <xf numFmtId="49" fontId="102" fillId="4" borderId="1" xfId="0" applyNumberFormat="1" applyFont="1" applyFill="1" applyBorder="1" applyAlignment="1">
      <alignment horizontal="center" wrapText="1"/>
    </xf>
    <xf numFmtId="49" fontId="65" fillId="4" borderId="1" xfId="0" applyNumberFormat="1" applyFont="1" applyFill="1" applyBorder="1" applyAlignment="1">
      <alignment horizontal="center"/>
    </xf>
    <xf numFmtId="49" fontId="102" fillId="4" borderId="1" xfId="0" applyNumberFormat="1" applyFont="1" applyFill="1" applyBorder="1" applyAlignment="1" applyProtection="1">
      <alignment horizontal="left" wrapText="1"/>
      <protection locked="0"/>
    </xf>
    <xf numFmtId="0" fontId="65" fillId="4" borderId="1" xfId="0" applyFont="1" applyFill="1" applyBorder="1" applyAlignment="1">
      <alignment horizontal="justify" wrapText="1"/>
    </xf>
    <xf numFmtId="0" fontId="65" fillId="4" borderId="1" xfId="0" applyFont="1" applyFill="1" applyBorder="1" applyAlignment="1">
      <alignment horizontal="center" wrapText="1"/>
    </xf>
    <xf numFmtId="3" fontId="65" fillId="4" borderId="1" xfId="0" applyNumberFormat="1" applyFont="1" applyFill="1" applyBorder="1" applyAlignment="1">
      <alignment horizontal="center"/>
    </xf>
    <xf numFmtId="0" fontId="100" fillId="0" borderId="0" xfId="0" applyFont="1"/>
    <xf numFmtId="3" fontId="103" fillId="0" borderId="0" xfId="0" applyNumberFormat="1" applyFont="1"/>
    <xf numFmtId="3" fontId="65" fillId="0" borderId="1" xfId="0" applyNumberFormat="1" applyFont="1" applyBorder="1" applyAlignment="1">
      <alignment horizontal="center"/>
    </xf>
    <xf numFmtId="4" fontId="15" fillId="0" borderId="0" xfId="0" applyNumberFormat="1" applyFont="1"/>
    <xf numFmtId="3" fontId="65" fillId="0" borderId="1" xfId="0" applyNumberFormat="1" applyFont="1" applyBorder="1" applyAlignment="1">
      <alignment horizontal="center" wrapText="1"/>
    </xf>
    <xf numFmtId="0" fontId="20" fillId="0" borderId="0" xfId="0" applyFont="1"/>
    <xf numFmtId="4" fontId="103" fillId="0" borderId="0" xfId="0" applyNumberFormat="1" applyFont="1"/>
    <xf numFmtId="49" fontId="20" fillId="0" borderId="1" xfId="0" applyNumberFormat="1" applyFont="1" applyBorder="1" applyAlignment="1">
      <alignment horizontal="center"/>
    </xf>
    <xf numFmtId="49" fontId="67" fillId="0" borderId="1" xfId="0" applyNumberFormat="1" applyFont="1" applyBorder="1" applyAlignment="1">
      <alignment horizontal="left" wrapText="1"/>
    </xf>
    <xf numFmtId="49" fontId="20" fillId="0" borderId="3" xfId="0" applyNumberFormat="1" applyFont="1" applyBorder="1" applyAlignment="1">
      <alignment horizontal="center"/>
    </xf>
    <xf numFmtId="49" fontId="67" fillId="0" borderId="1" xfId="0" applyNumberFormat="1" applyFont="1" applyBorder="1" applyAlignment="1" applyProtection="1">
      <alignment horizontal="left" wrapText="1"/>
      <protection locked="0"/>
    </xf>
    <xf numFmtId="49" fontId="76" fillId="0" borderId="1" xfId="0" applyNumberFormat="1" applyFont="1" applyBorder="1" applyAlignment="1">
      <alignment horizontal="left" wrapText="1"/>
    </xf>
    <xf numFmtId="0" fontId="20" fillId="0" borderId="1" xfId="0" applyFont="1" applyBorder="1" applyAlignment="1">
      <alignment horizontal="center" vertical="center" wrapText="1"/>
    </xf>
    <xf numFmtId="49" fontId="67" fillId="2" borderId="1" xfId="0" applyNumberFormat="1" applyFont="1" applyFill="1" applyBorder="1" applyAlignment="1">
      <alignment horizontal="left" wrapText="1"/>
    </xf>
    <xf numFmtId="3" fontId="20" fillId="0" borderId="1" xfId="0" applyNumberFormat="1" applyFont="1" applyBorder="1"/>
    <xf numFmtId="49" fontId="8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3" fontId="8" fillId="8" borderId="1" xfId="0" applyNumberFormat="1" applyFont="1" applyFill="1" applyBorder="1" applyAlignment="1">
      <alignment horizontal="center"/>
    </xf>
    <xf numFmtId="0" fontId="82" fillId="0" borderId="0" xfId="0" applyFont="1" applyAlignment="1">
      <alignment horizontal="center" vertical="center"/>
    </xf>
    <xf numFmtId="4" fontId="8" fillId="8" borderId="0" xfId="0" applyNumberFormat="1" applyFont="1" applyFill="1" applyAlignment="1">
      <alignment horizontal="center"/>
    </xf>
    <xf numFmtId="0" fontId="67" fillId="0" borderId="0" xfId="0" applyFont="1"/>
    <xf numFmtId="0" fontId="67" fillId="0" borderId="0" xfId="0" applyFont="1" applyAlignment="1">
      <alignment horizontal="center"/>
    </xf>
    <xf numFmtId="0" fontId="104" fillId="0" borderId="0" xfId="0" applyFont="1"/>
    <xf numFmtId="0" fontId="104" fillId="0" borderId="0" xfId="0" applyFont="1" applyAlignment="1">
      <alignment horizontal="center"/>
    </xf>
    <xf numFmtId="0" fontId="61" fillId="0" borderId="0" xfId="0" applyFont="1"/>
    <xf numFmtId="49" fontId="33" fillId="0" borderId="0" xfId="25" applyNumberFormat="1" applyFont="1" applyAlignment="1">
      <alignment vertical="top" wrapText="1"/>
    </xf>
    <xf numFmtId="49" fontId="34" fillId="0" borderId="0" xfId="25" applyNumberFormat="1" applyFont="1" applyAlignment="1" applyProtection="1">
      <alignment vertical="top" wrapText="1"/>
      <protection locked="0"/>
    </xf>
    <xf numFmtId="49" fontId="13" fillId="0" borderId="0" xfId="25" applyNumberFormat="1" applyFont="1" applyAlignment="1" applyProtection="1">
      <alignment vertical="top"/>
      <protection locked="0"/>
    </xf>
    <xf numFmtId="0" fontId="85" fillId="0" borderId="0" xfId="0" applyFont="1" applyAlignment="1">
      <alignment vertical="top"/>
    </xf>
    <xf numFmtId="49" fontId="35" fillId="0" borderId="0" xfId="0" applyNumberFormat="1" applyFont="1" applyAlignment="1" applyProtection="1">
      <alignment vertical="top"/>
      <protection locked="0"/>
    </xf>
    <xf numFmtId="164" fontId="33" fillId="0" borderId="0" xfId="25" applyNumberFormat="1" applyFont="1"/>
    <xf numFmtId="0" fontId="105" fillId="0" borderId="0" xfId="28" applyFont="1"/>
    <xf numFmtId="3" fontId="87" fillId="0" borderId="1" xfId="25" applyNumberFormat="1" applyFont="1" applyFill="1" applyBorder="1" applyAlignment="1">
      <alignment horizontal="center" wrapText="1"/>
    </xf>
    <xf numFmtId="0" fontId="90" fillId="2" borderId="0" xfId="25" applyFont="1" applyFill="1" applyBorder="1"/>
    <xf numFmtId="0" fontId="90" fillId="0" borderId="0" xfId="25" applyFont="1" applyFill="1" applyBorder="1"/>
    <xf numFmtId="49" fontId="91" fillId="0" borderId="1" xfId="25" applyNumberFormat="1" applyFont="1" applyFill="1" applyBorder="1" applyAlignment="1">
      <alignment horizontal="center" wrapText="1"/>
    </xf>
    <xf numFmtId="2" fontId="90" fillId="0" borderId="0" xfId="25" applyNumberFormat="1" applyFont="1" applyFill="1" applyBorder="1"/>
    <xf numFmtId="0" fontId="9" fillId="2" borderId="0" xfId="25" applyFont="1" applyFill="1" applyBorder="1"/>
    <xf numFmtId="0" fontId="9" fillId="0" borderId="0" xfId="25" applyFont="1" applyFill="1" applyBorder="1"/>
    <xf numFmtId="0" fontId="92" fillId="2" borderId="0" xfId="25" applyFont="1" applyFill="1" applyBorder="1"/>
    <xf numFmtId="0" fontId="92" fillId="0" borderId="0" xfId="25" applyFont="1" applyFill="1" applyBorder="1"/>
    <xf numFmtId="49" fontId="91" fillId="0" borderId="1" xfId="25" applyNumberFormat="1" applyFont="1" applyFill="1" applyBorder="1" applyAlignment="1">
      <alignment vertical="center" wrapText="1"/>
    </xf>
    <xf numFmtId="3" fontId="87" fillId="0" borderId="1" xfId="25" applyNumberFormat="1" applyFont="1" applyFill="1" applyBorder="1" applyAlignment="1">
      <alignment horizontal="left" wrapText="1"/>
    </xf>
    <xf numFmtId="4" fontId="9" fillId="0" borderId="0" xfId="25" applyNumberFormat="1" applyFont="1" applyFill="1" applyBorder="1"/>
    <xf numFmtId="3" fontId="6" fillId="0" borderId="27" xfId="0" applyNumberFormat="1" applyFont="1" applyBorder="1" applyAlignment="1"/>
    <xf numFmtId="3" fontId="61" fillId="0" borderId="1" xfId="0" applyNumberFormat="1" applyFont="1" applyBorder="1" applyAlignment="1" applyProtection="1">
      <alignment horizontal="center" wrapText="1"/>
      <protection locked="0"/>
    </xf>
    <xf numFmtId="3" fontId="6" fillId="0" borderId="1" xfId="0" applyNumberFormat="1" applyFont="1" applyBorder="1" applyAlignment="1" applyProtection="1">
      <alignment horizontal="center" wrapText="1"/>
      <protection locked="0"/>
    </xf>
    <xf numFmtId="4" fontId="81" fillId="0" borderId="0" xfId="0" applyNumberFormat="1" applyFont="1" applyAlignment="1">
      <alignment horizontal="center" vertical="center"/>
    </xf>
    <xf numFmtId="4" fontId="80" fillId="6" borderId="0" xfId="0" applyNumberFormat="1" applyFont="1" applyFill="1" applyAlignment="1">
      <alignment horizontal="center" wrapText="1"/>
    </xf>
    <xf numFmtId="4" fontId="81" fillId="0" borderId="0" xfId="0" applyNumberFormat="1" applyFont="1" applyAlignment="1">
      <alignment horizontal="center"/>
    </xf>
    <xf numFmtId="4" fontId="58" fillId="0" borderId="0" xfId="0" applyNumberFormat="1" applyFont="1"/>
    <xf numFmtId="0" fontId="20" fillId="0" borderId="5" xfId="0" applyFont="1" applyBorder="1" applyAlignment="1">
      <alignment horizontal="center" wrapText="1"/>
    </xf>
    <xf numFmtId="0" fontId="20" fillId="0" borderId="1" xfId="0" applyFont="1" applyBorder="1" applyAlignment="1">
      <alignment horizontal="justify" wrapText="1"/>
    </xf>
    <xf numFmtId="0" fontId="20" fillId="0" borderId="1" xfId="0" applyFont="1" applyBorder="1" applyAlignment="1">
      <alignment vertical="top" wrapText="1"/>
    </xf>
    <xf numFmtId="49" fontId="59" fillId="0" borderId="1" xfId="0" applyNumberFormat="1" applyFont="1" applyBorder="1" applyAlignment="1" applyProtection="1">
      <alignment wrapText="1"/>
      <protection locked="0"/>
    </xf>
    <xf numFmtId="3" fontId="102" fillId="0" borderId="1" xfId="0" applyNumberFormat="1" applyFont="1" applyBorder="1" applyAlignment="1">
      <alignment horizontal="center" wrapText="1"/>
    </xf>
    <xf numFmtId="0" fontId="20" fillId="0" borderId="17" xfId="0" applyFont="1" applyBorder="1"/>
    <xf numFmtId="3" fontId="8" fillId="0" borderId="0" xfId="0" applyNumberFormat="1" applyFont="1" applyAlignment="1">
      <alignment horizontal="center" wrapText="1"/>
    </xf>
    <xf numFmtId="49" fontId="66" fillId="0" borderId="1" xfId="0" applyNumberFormat="1" applyFont="1" applyBorder="1" applyAlignment="1" applyProtection="1">
      <alignment vertical="center" wrapText="1"/>
      <protection locked="0"/>
    </xf>
    <xf numFmtId="49" fontId="108" fillId="4" borderId="1" xfId="0" applyNumberFormat="1" applyFont="1" applyFill="1" applyBorder="1" applyAlignment="1" applyProtection="1">
      <alignment horizontal="left" wrapText="1"/>
      <protection locked="0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 applyAlignment="1">
      <alignment horizontal="center" wrapText="1"/>
    </xf>
    <xf numFmtId="49" fontId="102" fillId="4" borderId="1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wrapText="1"/>
    </xf>
    <xf numFmtId="0" fontId="20" fillId="0" borderId="1" xfId="29" quotePrefix="1" applyFont="1" applyBorder="1" applyAlignment="1">
      <alignment horizontal="center" wrapText="1"/>
    </xf>
    <xf numFmtId="0" fontId="20" fillId="0" borderId="1" xfId="29" quotePrefix="1" applyFont="1" applyBorder="1" applyAlignment="1">
      <alignment wrapText="1"/>
    </xf>
    <xf numFmtId="49" fontId="20" fillId="0" borderId="4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 wrapText="1"/>
    </xf>
    <xf numFmtId="3" fontId="46" fillId="4" borderId="1" xfId="0" applyNumberFormat="1" applyFont="1" applyFill="1" applyBorder="1" applyAlignment="1">
      <alignment horizontal="center" wrapText="1"/>
    </xf>
    <xf numFmtId="0" fontId="6" fillId="0" borderId="0" xfId="25" applyFont="1" applyAlignment="1">
      <alignment horizontal="right"/>
    </xf>
    <xf numFmtId="0" fontId="11" fillId="0" borderId="0" xfId="0" applyFont="1"/>
    <xf numFmtId="49" fontId="10" fillId="0" borderId="6" xfId="25" applyNumberFormat="1" applyFont="1" applyBorder="1" applyAlignment="1">
      <alignment horizontal="center" wrapText="1"/>
    </xf>
    <xf numFmtId="1" fontId="3" fillId="0" borderId="0" xfId="25" applyNumberFormat="1" applyAlignment="1">
      <alignment horizontal="center" vertical="top" wrapText="1"/>
    </xf>
    <xf numFmtId="3" fontId="16" fillId="0" borderId="27" xfId="0" applyNumberFormat="1" applyFont="1" applyBorder="1" applyAlignment="1"/>
    <xf numFmtId="3" fontId="6" fillId="0" borderId="27" xfId="0" applyNumberFormat="1" applyFont="1" applyBorder="1" applyAlignment="1">
      <alignment horizontal="right"/>
    </xf>
    <xf numFmtId="3" fontId="8" fillId="0" borderId="0" xfId="0" applyNumberFormat="1" applyFont="1"/>
    <xf numFmtId="3" fontId="11" fillId="0" borderId="0" xfId="0" applyNumberFormat="1" applyFont="1"/>
    <xf numFmtId="49" fontId="6" fillId="0" borderId="31" xfId="0" applyNumberFormat="1" applyFont="1" applyBorder="1" applyAlignment="1">
      <alignment horizontal="left" wrapText="1"/>
    </xf>
    <xf numFmtId="0" fontId="6" fillId="0" borderId="31" xfId="0" applyFont="1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3" fontId="6" fillId="0" borderId="4" xfId="0" applyNumberFormat="1" applyFont="1" applyBorder="1" applyAlignment="1">
      <alignment horizontal="center"/>
    </xf>
    <xf numFmtId="3" fontId="4" fillId="0" borderId="1" xfId="0" applyNumberFormat="1" applyFont="1" applyBorder="1"/>
    <xf numFmtId="49" fontId="6" fillId="2" borderId="1" xfId="0" applyNumberFormat="1" applyFont="1" applyFill="1" applyBorder="1" applyAlignment="1">
      <alignment horizontal="center" wrapText="1"/>
    </xf>
    <xf numFmtId="49" fontId="61" fillId="0" borderId="1" xfId="0" applyNumberFormat="1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 wrapText="1"/>
    </xf>
    <xf numFmtId="49" fontId="61" fillId="2" borderId="1" xfId="0" applyNumberFormat="1" applyFont="1" applyFill="1" applyBorder="1" applyAlignment="1">
      <alignment horizontal="center" vertical="center" wrapText="1"/>
    </xf>
    <xf numFmtId="49" fontId="61" fillId="2" borderId="1" xfId="0" applyNumberFormat="1" applyFont="1" applyFill="1" applyBorder="1" applyAlignment="1">
      <alignment vertical="center" wrapText="1"/>
    </xf>
    <xf numFmtId="49" fontId="61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3" fontId="109" fillId="0" borderId="1" xfId="0" applyNumberFormat="1" applyFont="1" applyBorder="1" applyAlignment="1">
      <alignment horizontal="center" wrapText="1"/>
    </xf>
    <xf numFmtId="3" fontId="45" fillId="0" borderId="1" xfId="0" applyNumberFormat="1" applyFont="1" applyBorder="1" applyAlignment="1">
      <alignment horizontal="center" wrapText="1"/>
    </xf>
    <xf numFmtId="49" fontId="110" fillId="0" borderId="1" xfId="0" applyNumberFormat="1" applyFont="1" applyBorder="1" applyAlignment="1">
      <alignment horizontal="center" wrapText="1"/>
    </xf>
    <xf numFmtId="49" fontId="45" fillId="2" borderId="1" xfId="0" applyNumberFormat="1" applyFont="1" applyFill="1" applyBorder="1" applyAlignment="1">
      <alignment horizontal="left" wrapText="1"/>
    </xf>
    <xf numFmtId="0" fontId="111" fillId="0" borderId="0" xfId="0" applyFont="1"/>
    <xf numFmtId="49" fontId="110" fillId="0" borderId="4" xfId="0" applyNumberFormat="1" applyFont="1" applyBorder="1" applyAlignment="1">
      <alignment horizontal="center" wrapText="1"/>
    </xf>
    <xf numFmtId="49" fontId="110" fillId="0" borderId="33" xfId="0" applyNumberFormat="1" applyFont="1" applyBorder="1" applyAlignment="1">
      <alignment horizontal="center" wrapText="1"/>
    </xf>
    <xf numFmtId="49" fontId="112" fillId="0" borderId="1" xfId="0" applyNumberFormat="1" applyFont="1" applyBorder="1" applyAlignment="1">
      <alignment horizontal="center" wrapText="1"/>
    </xf>
    <xf numFmtId="0" fontId="45" fillId="0" borderId="1" xfId="0" applyFont="1" applyBorder="1" applyAlignment="1">
      <alignment wrapText="1"/>
    </xf>
    <xf numFmtId="0" fontId="113" fillId="0" borderId="0" xfId="0" applyFont="1"/>
    <xf numFmtId="49" fontId="109" fillId="0" borderId="1" xfId="0" applyNumberFormat="1" applyFont="1" applyBorder="1" applyAlignment="1">
      <alignment horizontal="center"/>
    </xf>
    <xf numFmtId="49" fontId="109" fillId="0" borderId="1" xfId="0" applyNumberFormat="1" applyFont="1" applyBorder="1" applyAlignment="1">
      <alignment horizontal="left" wrapText="1"/>
    </xf>
    <xf numFmtId="3" fontId="109" fillId="0" borderId="1" xfId="0" applyNumberFormat="1" applyFont="1" applyBorder="1" applyAlignment="1" applyProtection="1">
      <alignment horizontal="center" wrapText="1"/>
      <protection locked="0"/>
    </xf>
    <xf numFmtId="0" fontId="114" fillId="0" borderId="0" xfId="0" applyFont="1"/>
    <xf numFmtId="0" fontId="115" fillId="0" borderId="0" xfId="0" applyFont="1"/>
    <xf numFmtId="49" fontId="67" fillId="0" borderId="1" xfId="0" applyNumberFormat="1" applyFont="1" applyBorder="1" applyAlignment="1">
      <alignment wrapText="1"/>
    </xf>
    <xf numFmtId="49" fontId="66" fillId="0" borderId="1" xfId="0" applyNumberFormat="1" applyFont="1" applyBorder="1" applyAlignment="1" applyProtection="1">
      <alignment wrapText="1"/>
      <protection locked="0"/>
    </xf>
    <xf numFmtId="49" fontId="109" fillId="2" borderId="1" xfId="0" applyNumberFormat="1" applyFont="1" applyFill="1" applyBorder="1" applyAlignment="1">
      <alignment horizontal="center" wrapText="1"/>
    </xf>
    <xf numFmtId="49" fontId="109" fillId="2" borderId="1" xfId="0" applyNumberFormat="1" applyFont="1" applyFill="1" applyBorder="1" applyAlignment="1">
      <alignment horizontal="left" wrapText="1"/>
    </xf>
    <xf numFmtId="0" fontId="116" fillId="0" borderId="0" xfId="0" applyFont="1"/>
    <xf numFmtId="0" fontId="116" fillId="5" borderId="0" xfId="0" applyFont="1" applyFill="1"/>
    <xf numFmtId="3" fontId="67" fillId="0" borderId="5" xfId="0" applyNumberFormat="1" applyFont="1" applyBorder="1" applyAlignment="1">
      <alignment horizontal="center" wrapText="1"/>
    </xf>
    <xf numFmtId="3" fontId="67" fillId="0" borderId="34" xfId="0" applyNumberFormat="1" applyFont="1" applyBorder="1" applyAlignment="1">
      <alignment horizontal="center" wrapText="1"/>
    </xf>
    <xf numFmtId="3" fontId="20" fillId="0" borderId="5" xfId="0" applyNumberFormat="1" applyFont="1" applyBorder="1" applyAlignment="1">
      <alignment horizontal="center" wrapText="1"/>
    </xf>
    <xf numFmtId="3" fontId="66" fillId="0" borderId="5" xfId="0" applyNumberFormat="1" applyFont="1" applyBorder="1" applyAlignment="1">
      <alignment horizontal="center" wrapText="1"/>
    </xf>
    <xf numFmtId="3" fontId="66" fillId="0" borderId="34" xfId="0" applyNumberFormat="1" applyFont="1" applyBorder="1" applyAlignment="1">
      <alignment horizontal="center" wrapText="1"/>
    </xf>
    <xf numFmtId="3" fontId="109" fillId="0" borderId="5" xfId="0" applyNumberFormat="1" applyFont="1" applyBorder="1" applyAlignment="1">
      <alignment horizontal="center" wrapText="1"/>
    </xf>
    <xf numFmtId="3" fontId="109" fillId="0" borderId="1" xfId="0" applyNumberFormat="1" applyFont="1" applyBorder="1" applyAlignment="1">
      <alignment horizontal="center"/>
    </xf>
    <xf numFmtId="3" fontId="109" fillId="0" borderId="34" xfId="0" applyNumberFormat="1" applyFont="1" applyBorder="1" applyAlignment="1">
      <alignment horizontal="center" wrapText="1"/>
    </xf>
    <xf numFmtId="0" fontId="47" fillId="0" borderId="0" xfId="0" applyFont="1" applyAlignment="1"/>
    <xf numFmtId="49" fontId="16" fillId="0" borderId="25" xfId="0" applyNumberFormat="1" applyFont="1" applyBorder="1" applyAlignment="1">
      <alignment horizontal="center" wrapText="1"/>
    </xf>
    <xf numFmtId="0" fontId="38" fillId="0" borderId="12" xfId="0" applyFont="1" applyBorder="1" applyAlignment="1">
      <alignment horizontal="center" wrapText="1"/>
    </xf>
    <xf numFmtId="0" fontId="45" fillId="0" borderId="36" xfId="0" applyFont="1" applyBorder="1" applyAlignment="1">
      <alignment horizontal="left"/>
    </xf>
    <xf numFmtId="0" fontId="36" fillId="0" borderId="37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27" fillId="0" borderId="37" xfId="0" applyFont="1" applyBorder="1" applyAlignment="1">
      <alignment horizontal="right"/>
    </xf>
    <xf numFmtId="3" fontId="6" fillId="0" borderId="30" xfId="0" applyNumberFormat="1" applyFont="1" applyBorder="1"/>
    <xf numFmtId="4" fontId="6" fillId="0" borderId="30" xfId="0" applyNumberFormat="1" applyFont="1" applyBorder="1"/>
    <xf numFmtId="4" fontId="20" fillId="0" borderId="30" xfId="0" applyNumberFormat="1" applyFont="1" applyBorder="1"/>
    <xf numFmtId="4" fontId="8" fillId="0" borderId="30" xfId="0" applyNumberFormat="1" applyFont="1" applyBorder="1" applyAlignment="1">
      <alignment horizontal="right"/>
    </xf>
    <xf numFmtId="0" fontId="28" fillId="0" borderId="37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49" fontId="27" fillId="0" borderId="40" xfId="0" applyNumberFormat="1" applyFont="1" applyBorder="1" applyAlignment="1">
      <alignment horizontal="center"/>
    </xf>
    <xf numFmtId="49" fontId="27" fillId="0" borderId="29" xfId="0" applyNumberFormat="1" applyFont="1" applyBorder="1" applyAlignment="1">
      <alignment horizontal="center"/>
    </xf>
    <xf numFmtId="49" fontId="6" fillId="2" borderId="29" xfId="0" applyNumberFormat="1" applyFont="1" applyFill="1" applyBorder="1" applyAlignment="1">
      <alignment horizontal="left" wrapText="1"/>
    </xf>
    <xf numFmtId="3" fontId="27" fillId="0" borderId="41" xfId="0" applyNumberFormat="1" applyFont="1" applyBorder="1" applyAlignment="1">
      <alignment horizontal="center"/>
    </xf>
    <xf numFmtId="49" fontId="6" fillId="0" borderId="40" xfId="0" applyNumberFormat="1" applyFont="1" applyBorder="1" applyAlignment="1">
      <alignment horizontal="center"/>
    </xf>
    <xf numFmtId="0" fontId="6" fillId="0" borderId="29" xfId="0" applyFont="1" applyBorder="1"/>
    <xf numFmtId="0" fontId="6" fillId="3" borderId="40" xfId="24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6" fillId="3" borderId="29" xfId="24" applyFont="1" applyFill="1" applyBorder="1" applyAlignment="1">
      <alignment horizontal="left" wrapText="1"/>
    </xf>
    <xf numFmtId="3" fontId="39" fillId="0" borderId="41" xfId="0" applyNumberFormat="1" applyFont="1" applyBorder="1" applyAlignment="1">
      <alignment horizontal="center"/>
    </xf>
    <xf numFmtId="3" fontId="39" fillId="0" borderId="43" xfId="0" applyNumberFormat="1" applyFont="1" applyBorder="1" applyAlignment="1">
      <alignment horizontal="center"/>
    </xf>
    <xf numFmtId="0" fontId="42" fillId="0" borderId="37" xfId="0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49" fontId="6" fillId="0" borderId="37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0" fontId="42" fillId="0" borderId="37" xfId="0" applyFont="1" applyBorder="1" applyAlignment="1">
      <alignment horizontal="left"/>
    </xf>
    <xf numFmtId="0" fontId="6" fillId="0" borderId="29" xfId="0" applyFont="1" applyBorder="1" applyAlignment="1">
      <alignment wrapText="1"/>
    </xf>
    <xf numFmtId="0" fontId="27" fillId="0" borderId="37" xfId="0" applyFont="1" applyBorder="1" applyAlignment="1">
      <alignment horizontal="center"/>
    </xf>
    <xf numFmtId="3" fontId="16" fillId="0" borderId="30" xfId="0" applyNumberFormat="1" applyFont="1" applyBorder="1" applyAlignment="1"/>
    <xf numFmtId="49" fontId="20" fillId="0" borderId="37" xfId="0" applyNumberFormat="1" applyFont="1" applyBorder="1"/>
    <xf numFmtId="0" fontId="20" fillId="0" borderId="29" xfId="0" applyFont="1" applyBorder="1"/>
    <xf numFmtId="0" fontId="31" fillId="0" borderId="30" xfId="0" applyFont="1" applyBorder="1"/>
    <xf numFmtId="0" fontId="6" fillId="0" borderId="29" xfId="0" applyFont="1" applyBorder="1" applyAlignment="1">
      <alignment horizontal="left"/>
    </xf>
    <xf numFmtId="49" fontId="27" fillId="0" borderId="37" xfId="0" applyNumberFormat="1" applyFont="1" applyBorder="1" applyAlignment="1">
      <alignment horizontal="center"/>
    </xf>
    <xf numFmtId="3" fontId="6" fillId="0" borderId="30" xfId="0" applyNumberFormat="1" applyFont="1" applyBorder="1" applyAlignment="1">
      <alignment horizontal="right"/>
    </xf>
    <xf numFmtId="0" fontId="43" fillId="0" borderId="29" xfId="0" applyFont="1" applyBorder="1" applyAlignment="1">
      <alignment horizontal="left" wrapText="1"/>
    </xf>
    <xf numFmtId="3" fontId="44" fillId="0" borderId="30" xfId="0" applyNumberFormat="1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3" fontId="8" fillId="0" borderId="30" xfId="0" applyNumberFormat="1" applyFont="1" applyBorder="1" applyAlignment="1">
      <alignment horizontal="right"/>
    </xf>
    <xf numFmtId="3" fontId="24" fillId="0" borderId="30" xfId="0" applyNumberFormat="1" applyFont="1" applyBorder="1" applyAlignment="1"/>
    <xf numFmtId="3" fontId="24" fillId="0" borderId="27" xfId="0" applyNumberFormat="1" applyFont="1" applyBorder="1" applyAlignment="1">
      <alignment horizontal="right"/>
    </xf>
    <xf numFmtId="3" fontId="24" fillId="0" borderId="30" xfId="0" applyNumberFormat="1" applyFont="1" applyBorder="1" applyAlignment="1">
      <alignment horizontal="right"/>
    </xf>
    <xf numFmtId="49" fontId="20" fillId="0" borderId="0" xfId="0" applyNumberFormat="1" applyFont="1" applyAlignment="1">
      <alignment vertical="center" wrapText="1"/>
    </xf>
    <xf numFmtId="3" fontId="61" fillId="0" borderId="5" xfId="0" applyNumberFormat="1" applyFont="1" applyBorder="1" applyAlignment="1">
      <alignment horizontal="center" wrapText="1"/>
    </xf>
    <xf numFmtId="3" fontId="61" fillId="0" borderId="34" xfId="0" applyNumberFormat="1" applyFont="1" applyBorder="1" applyAlignment="1">
      <alignment horizontal="center" wrapText="1"/>
    </xf>
    <xf numFmtId="3" fontId="61" fillId="0" borderId="3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49" fontId="59" fillId="0" borderId="1" xfId="0" applyNumberFormat="1" applyFont="1" applyBorder="1" applyAlignment="1" applyProtection="1">
      <alignment vertical="center" wrapText="1"/>
      <protection locked="0"/>
    </xf>
    <xf numFmtId="3" fontId="16" fillId="0" borderId="27" xfId="0" applyNumberFormat="1" applyFont="1" applyBorder="1" applyAlignment="1">
      <alignment horizontal="right"/>
    </xf>
    <xf numFmtId="3" fontId="16" fillId="0" borderId="30" xfId="0" applyNumberFormat="1" applyFont="1" applyBorder="1" applyAlignment="1">
      <alignment horizontal="right"/>
    </xf>
    <xf numFmtId="4" fontId="89" fillId="0" borderId="1" xfId="25" applyNumberFormat="1" applyFont="1" applyFill="1" applyBorder="1" applyAlignment="1">
      <alignment horizontal="center" wrapText="1"/>
    </xf>
    <xf numFmtId="4" fontId="89" fillId="0" borderId="1" xfId="25" applyNumberFormat="1" applyFont="1" applyFill="1" applyBorder="1" applyAlignment="1">
      <alignment wrapText="1"/>
    </xf>
    <xf numFmtId="4" fontId="87" fillId="0" borderId="1" xfId="25" applyNumberFormat="1" applyFont="1" applyFill="1" applyBorder="1" applyAlignment="1">
      <alignment horizontal="center" wrapText="1"/>
    </xf>
    <xf numFmtId="4" fontId="91" fillId="0" borderId="1" xfId="25" applyNumberFormat="1" applyFont="1" applyFill="1" applyBorder="1" applyAlignment="1">
      <alignment horizontal="center" wrapText="1"/>
    </xf>
    <xf numFmtId="4" fontId="91" fillId="0" borderId="1" xfId="25" applyNumberFormat="1" applyFont="1" applyFill="1" applyBorder="1" applyAlignment="1">
      <alignment horizontal="left" wrapText="1"/>
    </xf>
    <xf numFmtId="4" fontId="10" fillId="0" borderId="1" xfId="25" applyNumberFormat="1" applyFont="1" applyFill="1" applyBorder="1" applyAlignment="1">
      <alignment horizontal="center" wrapText="1"/>
    </xf>
    <xf numFmtId="4" fontId="91" fillId="0" borderId="1" xfId="25" applyNumberFormat="1" applyFont="1" applyFill="1" applyBorder="1" applyAlignment="1">
      <alignment vertical="justify" wrapText="1"/>
    </xf>
    <xf numFmtId="4" fontId="10" fillId="0" borderId="1" xfId="25" applyNumberFormat="1" applyFont="1" applyFill="1" applyBorder="1" applyAlignment="1">
      <alignment horizontal="center"/>
    </xf>
    <xf numFmtId="4" fontId="91" fillId="0" borderId="1" xfId="25" applyNumberFormat="1" applyFont="1" applyFill="1" applyBorder="1" applyAlignment="1">
      <alignment wrapText="1"/>
    </xf>
    <xf numFmtId="4" fontId="87" fillId="0" borderId="1" xfId="25" applyNumberFormat="1" applyFont="1" applyFill="1" applyBorder="1" applyAlignment="1">
      <alignment horizontal="center"/>
    </xf>
    <xf numFmtId="0" fontId="46" fillId="0" borderId="37" xfId="0" applyFont="1" applyBorder="1" applyAlignment="1">
      <alignment horizontal="right"/>
    </xf>
    <xf numFmtId="0" fontId="27" fillId="0" borderId="51" xfId="0" applyFont="1" applyBorder="1" applyAlignment="1">
      <alignment horizontal="right"/>
    </xf>
    <xf numFmtId="3" fontId="6" fillId="0" borderId="48" xfId="0" applyNumberFormat="1" applyFont="1" applyBorder="1"/>
    <xf numFmtId="3" fontId="8" fillId="0" borderId="48" xfId="0" applyNumberFormat="1" applyFont="1" applyBorder="1"/>
    <xf numFmtId="0" fontId="27" fillId="0" borderId="49" xfId="0" applyFont="1" applyBorder="1" applyAlignment="1">
      <alignment horizontal="right"/>
    </xf>
    <xf numFmtId="0" fontId="46" fillId="0" borderId="51" xfId="0" applyFont="1" applyBorder="1" applyAlignment="1">
      <alignment horizontal="right"/>
    </xf>
    <xf numFmtId="3" fontId="8" fillId="0" borderId="30" xfId="0" applyNumberFormat="1" applyFont="1" applyBorder="1"/>
    <xf numFmtId="3" fontId="45" fillId="0" borderId="21" xfId="0" applyNumberFormat="1" applyFont="1" applyBorder="1"/>
    <xf numFmtId="3" fontId="91" fillId="0" borderId="1" xfId="25" applyNumberFormat="1" applyFont="1" applyFill="1" applyBorder="1" applyAlignment="1">
      <alignment horizontal="center" wrapText="1"/>
    </xf>
    <xf numFmtId="3" fontId="89" fillId="0" borderId="1" xfId="25" applyNumberFormat="1" applyFont="1" applyFill="1" applyBorder="1" applyAlignment="1">
      <alignment horizontal="center" wrapText="1"/>
    </xf>
    <xf numFmtId="49" fontId="66" fillId="4" borderId="1" xfId="0" applyNumberFormat="1" applyFont="1" applyFill="1" applyBorder="1" applyAlignment="1">
      <alignment horizontal="center" vertical="center" wrapText="1"/>
    </xf>
    <xf numFmtId="49" fontId="67" fillId="0" borderId="1" xfId="0" applyNumberFormat="1" applyFont="1" applyBorder="1" applyAlignment="1">
      <alignment vertical="center" wrapText="1"/>
    </xf>
    <xf numFmtId="49" fontId="20" fillId="0" borderId="1" xfId="0" applyNumberFormat="1" applyFont="1" applyBorder="1" applyAlignment="1">
      <alignment vertical="center" wrapText="1"/>
    </xf>
    <xf numFmtId="49" fontId="66" fillId="0" borderId="4" xfId="0" applyNumberFormat="1" applyFont="1" applyBorder="1" applyAlignment="1">
      <alignment horizontal="center" wrapText="1"/>
    </xf>
    <xf numFmtId="49" fontId="66" fillId="0" borderId="33" xfId="0" applyNumberFormat="1" applyFont="1" applyBorder="1" applyAlignment="1">
      <alignment horizontal="center" wrapText="1"/>
    </xf>
    <xf numFmtId="0" fontId="20" fillId="0" borderId="3" xfId="0" applyFont="1" applyBorder="1" applyAlignment="1">
      <alignment vertical="center" wrapText="1"/>
    </xf>
    <xf numFmtId="0" fontId="117" fillId="0" borderId="0" xfId="0" applyFont="1"/>
    <xf numFmtId="0" fontId="24" fillId="0" borderId="0" xfId="0" applyFont="1"/>
    <xf numFmtId="3" fontId="20" fillId="7" borderId="1" xfId="0" applyNumberFormat="1" applyFont="1" applyFill="1" applyBorder="1" applyAlignment="1">
      <alignment horizontal="center" wrapText="1"/>
    </xf>
    <xf numFmtId="49" fontId="67" fillId="0" borderId="1" xfId="0" applyNumberFormat="1" applyFont="1" applyBorder="1" applyAlignment="1">
      <alignment horizontal="center"/>
    </xf>
    <xf numFmtId="0" fontId="20" fillId="0" borderId="0" xfId="0" applyFont="1" applyAlignment="1">
      <alignment wrapText="1"/>
    </xf>
    <xf numFmtId="3" fontId="109" fillId="0" borderId="3" xfId="0" applyNumberFormat="1" applyFont="1" applyBorder="1" applyAlignment="1">
      <alignment horizontal="center" wrapText="1"/>
    </xf>
    <xf numFmtId="3" fontId="10" fillId="0" borderId="1" xfId="25" applyNumberFormat="1" applyFont="1" applyFill="1" applyBorder="1" applyAlignment="1">
      <alignment horizontal="center"/>
    </xf>
    <xf numFmtId="3" fontId="10" fillId="0" borderId="1" xfId="25" applyNumberFormat="1" applyFont="1" applyFill="1" applyBorder="1" applyAlignment="1">
      <alignment horizontal="center" wrapText="1"/>
    </xf>
    <xf numFmtId="3" fontId="57" fillId="4" borderId="1" xfId="0" applyNumberFormat="1" applyFont="1" applyFill="1" applyBorder="1" applyAlignment="1">
      <alignment horizontal="center" wrapText="1"/>
    </xf>
    <xf numFmtId="3" fontId="55" fillId="4" borderId="1" xfId="0" applyNumberFormat="1" applyFont="1" applyFill="1" applyBorder="1" applyAlignment="1">
      <alignment horizontal="center" wrapText="1"/>
    </xf>
    <xf numFmtId="3" fontId="55" fillId="0" borderId="1" xfId="0" applyNumberFormat="1" applyFont="1" applyBorder="1" applyAlignment="1">
      <alignment horizontal="center" wrapText="1"/>
    </xf>
    <xf numFmtId="3" fontId="63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 applyProtection="1">
      <alignment horizontal="center"/>
      <protection locked="0"/>
    </xf>
    <xf numFmtId="3" fontId="74" fillId="0" borderId="1" xfId="0" applyNumberFormat="1" applyFont="1" applyBorder="1" applyAlignment="1">
      <alignment horizontal="center" wrapText="1"/>
    </xf>
    <xf numFmtId="3" fontId="16" fillId="0" borderId="1" xfId="0" applyNumberFormat="1" applyFont="1" applyBorder="1" applyAlignment="1">
      <alignment horizontal="center" wrapText="1"/>
    </xf>
    <xf numFmtId="3" fontId="71" fillId="0" borderId="1" xfId="0" applyNumberFormat="1" applyFont="1" applyBorder="1" applyAlignment="1">
      <alignment horizontal="center" wrapText="1"/>
    </xf>
    <xf numFmtId="3" fontId="106" fillId="0" borderId="1" xfId="0" applyNumberFormat="1" applyFont="1" applyBorder="1" applyAlignment="1">
      <alignment horizontal="center" wrapText="1"/>
    </xf>
    <xf numFmtId="3" fontId="73" fillId="0" borderId="1" xfId="0" applyNumberFormat="1" applyFont="1" applyBorder="1" applyAlignment="1">
      <alignment horizontal="center" wrapText="1"/>
    </xf>
    <xf numFmtId="3" fontId="57" fillId="6" borderId="1" xfId="0" applyNumberFormat="1" applyFont="1" applyFill="1" applyBorder="1" applyAlignment="1">
      <alignment horizontal="center" wrapText="1"/>
    </xf>
    <xf numFmtId="49" fontId="20" fillId="0" borderId="37" xfId="0" applyNumberFormat="1" applyFont="1" applyBorder="1" applyAlignment="1">
      <alignment horizontal="center"/>
    </xf>
    <xf numFmtId="49" fontId="20" fillId="0" borderId="29" xfId="0" applyNumberFormat="1" applyFont="1" applyBorder="1" applyAlignment="1">
      <alignment horizontal="center"/>
    </xf>
    <xf numFmtId="49" fontId="20" fillId="2" borderId="29" xfId="0" applyNumberFormat="1" applyFont="1" applyFill="1" applyBorder="1" applyAlignment="1">
      <alignment horizontal="left" wrapText="1"/>
    </xf>
    <xf numFmtId="3" fontId="20" fillId="0" borderId="27" xfId="0" applyNumberFormat="1" applyFont="1" applyBorder="1" applyAlignment="1">
      <alignment horizontal="right"/>
    </xf>
    <xf numFmtId="0" fontId="20" fillId="0" borderId="37" xfId="0" applyFont="1" applyBorder="1" applyAlignment="1">
      <alignment horizontal="center"/>
    </xf>
    <xf numFmtId="0" fontId="20" fillId="0" borderId="18" xfId="0" applyFont="1" applyBorder="1" applyAlignment="1">
      <alignment horizontal="left"/>
    </xf>
    <xf numFmtId="49" fontId="20" fillId="0" borderId="49" xfId="0" applyNumberFormat="1" applyFont="1" applyBorder="1" applyAlignment="1">
      <alignment horizontal="center"/>
    </xf>
    <xf numFmtId="49" fontId="20" fillId="0" borderId="47" xfId="0" applyNumberFormat="1" applyFont="1" applyBorder="1" applyAlignment="1">
      <alignment horizontal="center"/>
    </xf>
    <xf numFmtId="3" fontId="20" fillId="0" borderId="55" xfId="0" applyNumberFormat="1" applyFont="1" applyBorder="1" applyAlignment="1">
      <alignment horizontal="right"/>
    </xf>
    <xf numFmtId="3" fontId="20" fillId="0" borderId="55" xfId="0" applyNumberFormat="1" applyFont="1" applyBorder="1" applyAlignment="1"/>
    <xf numFmtId="3" fontId="24" fillId="0" borderId="48" xfId="0" applyNumberFormat="1" applyFont="1" applyBorder="1" applyAlignment="1"/>
    <xf numFmtId="3" fontId="16" fillId="0" borderId="48" xfId="0" applyNumberFormat="1" applyFont="1" applyBorder="1" applyAlignment="1">
      <alignment horizontal="right"/>
    </xf>
    <xf numFmtId="4" fontId="65" fillId="4" borderId="1" xfId="0" applyNumberFormat="1" applyFont="1" applyFill="1" applyBorder="1" applyAlignment="1">
      <alignment horizontal="center"/>
    </xf>
    <xf numFmtId="4" fontId="65" fillId="4" borderId="1" xfId="0" applyNumberFormat="1" applyFont="1" applyFill="1" applyBorder="1" applyAlignment="1">
      <alignment horizontal="center" wrapText="1"/>
    </xf>
    <xf numFmtId="4" fontId="65" fillId="0" borderId="1" xfId="0" applyNumberFormat="1" applyFont="1" applyBorder="1" applyAlignment="1">
      <alignment horizontal="center" wrapText="1"/>
    </xf>
    <xf numFmtId="4" fontId="20" fillId="0" borderId="1" xfId="0" applyNumberFormat="1" applyFont="1" applyBorder="1" applyAlignment="1">
      <alignment horizontal="center" wrapText="1"/>
    </xf>
    <xf numFmtId="4" fontId="20" fillId="0" borderId="1" xfId="0" applyNumberFormat="1" applyFont="1" applyBorder="1" applyAlignment="1">
      <alignment horizontal="center"/>
    </xf>
    <xf numFmtId="49" fontId="20" fillId="0" borderId="4" xfId="0" applyNumberFormat="1" applyFont="1" applyBorder="1" applyAlignment="1">
      <alignment wrapText="1"/>
    </xf>
    <xf numFmtId="0" fontId="118" fillId="0" borderId="0" xfId="0" applyFont="1"/>
    <xf numFmtId="3" fontId="119" fillId="0" borderId="0" xfId="0" applyNumberFormat="1" applyFont="1"/>
    <xf numFmtId="3" fontId="120" fillId="0" borderId="0" xfId="0" applyNumberFormat="1" applyFont="1"/>
    <xf numFmtId="49" fontId="89" fillId="0" borderId="5" xfId="25" applyNumberFormat="1" applyFont="1" applyBorder="1" applyAlignment="1">
      <alignment horizontal="center" wrapText="1"/>
    </xf>
    <xf numFmtId="0" fontId="0" fillId="0" borderId="31" xfId="0" applyBorder="1" applyAlignment="1">
      <alignment wrapText="1"/>
    </xf>
    <xf numFmtId="0" fontId="0" fillId="0" borderId="2" xfId="0" applyBorder="1" applyAlignment="1">
      <alignment wrapText="1"/>
    </xf>
    <xf numFmtId="4" fontId="89" fillId="0" borderId="5" xfId="25" applyNumberFormat="1" applyFont="1" applyFill="1" applyBorder="1" applyAlignment="1">
      <alignment horizontal="center" wrapText="1"/>
    </xf>
    <xf numFmtId="4" fontId="0" fillId="0" borderId="3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9" fontId="93" fillId="0" borderId="0" xfId="25" applyNumberFormat="1" applyFont="1" applyFill="1" applyBorder="1" applyAlignment="1" applyProtection="1">
      <alignment horizontal="left" vertical="top" wrapText="1"/>
      <protection locked="0"/>
    </xf>
    <xf numFmtId="49" fontId="13" fillId="0" borderId="0" xfId="25" applyNumberFormat="1" applyFont="1" applyAlignment="1" applyProtection="1">
      <alignment vertical="top" wrapText="1"/>
      <protection locked="0"/>
    </xf>
    <xf numFmtId="49" fontId="7" fillId="0" borderId="0" xfId="25" applyNumberFormat="1" applyFont="1" applyAlignment="1" applyProtection="1">
      <alignment vertical="top" wrapText="1"/>
      <protection locked="0"/>
    </xf>
    <xf numFmtId="0" fontId="29" fillId="0" borderId="0" xfId="0" applyFont="1" applyAlignment="1">
      <alignment vertical="top"/>
    </xf>
    <xf numFmtId="0" fontId="6" fillId="0" borderId="0" xfId="25" applyFont="1"/>
    <xf numFmtId="0" fontId="6" fillId="0" borderId="0" xfId="25" applyFont="1" applyAlignment="1">
      <alignment horizontal="right"/>
    </xf>
    <xf numFmtId="1" fontId="85" fillId="0" borderId="0" xfId="25" applyNumberFormat="1" applyFont="1" applyAlignment="1">
      <alignment horizontal="center" wrapText="1"/>
    </xf>
    <xf numFmtId="0" fontId="87" fillId="0" borderId="3" xfId="25" applyFont="1" applyBorder="1" applyAlignment="1">
      <alignment horizontal="center" vertical="center" wrapText="1"/>
    </xf>
    <xf numFmtId="0" fontId="87" fillId="0" borderId="4" xfId="25" applyFont="1" applyBorder="1" applyAlignment="1">
      <alignment horizontal="center" vertical="center" wrapText="1"/>
    </xf>
    <xf numFmtId="49" fontId="46" fillId="0" borderId="3" xfId="25" applyNumberFormat="1" applyFont="1" applyBorder="1" applyAlignment="1">
      <alignment horizontal="center" vertical="center" wrapText="1"/>
    </xf>
    <xf numFmtId="49" fontId="46" fillId="0" borderId="4" xfId="25" applyNumberFormat="1" applyFont="1" applyBorder="1" applyAlignment="1">
      <alignment horizontal="center" vertical="center" wrapText="1"/>
    </xf>
    <xf numFmtId="0" fontId="46" fillId="0" borderId="3" xfId="25" applyFont="1" applyBorder="1" applyAlignment="1">
      <alignment horizontal="center" vertical="center"/>
    </xf>
    <xf numFmtId="0" fontId="46" fillId="0" borderId="4" xfId="25" applyFont="1" applyBorder="1" applyAlignment="1">
      <alignment horizontal="center" vertical="center"/>
    </xf>
    <xf numFmtId="0" fontId="46" fillId="0" borderId="3" xfId="25" applyFont="1" applyBorder="1" applyAlignment="1">
      <alignment horizontal="center" vertical="center" wrapText="1"/>
    </xf>
    <xf numFmtId="0" fontId="46" fillId="0" borderId="4" xfId="25" applyFont="1" applyBorder="1" applyAlignment="1">
      <alignment horizontal="center" vertical="center" wrapText="1"/>
    </xf>
    <xf numFmtId="0" fontId="46" fillId="0" borderId="5" xfId="25" applyFont="1" applyBorder="1" applyAlignment="1">
      <alignment horizontal="center" vertical="center"/>
    </xf>
    <xf numFmtId="0" fontId="46" fillId="0" borderId="2" xfId="25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/>
    </xf>
    <xf numFmtId="0" fontId="53" fillId="0" borderId="3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 textRotation="255"/>
    </xf>
    <xf numFmtId="0" fontId="53" fillId="0" borderId="32" xfId="0" applyFont="1" applyBorder="1" applyAlignment="1">
      <alignment horizontal="center" vertical="center" textRotation="255"/>
    </xf>
    <xf numFmtId="0" fontId="53" fillId="0" borderId="4" xfId="0" applyFont="1" applyBorder="1" applyAlignment="1">
      <alignment horizontal="center" vertical="center" textRotation="255"/>
    </xf>
    <xf numFmtId="0" fontId="50" fillId="0" borderId="3" xfId="0" applyFont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9" fillId="0" borderId="5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9" fillId="0" borderId="32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49" fontId="49" fillId="0" borderId="3" xfId="0" applyNumberFormat="1" applyFont="1" applyBorder="1" applyAlignment="1">
      <alignment horizontal="center" vertical="center" wrapText="1"/>
    </xf>
    <xf numFmtId="49" fontId="52" fillId="0" borderId="0" xfId="25" applyNumberFormat="1" applyFont="1" applyAlignment="1">
      <alignment horizontal="left" wrapText="1"/>
    </xf>
    <xf numFmtId="0" fontId="14" fillId="0" borderId="0" xfId="0" applyFont="1"/>
    <xf numFmtId="1" fontId="6" fillId="0" borderId="0" xfId="25" applyNumberFormat="1" applyFont="1" applyAlignment="1">
      <alignment horizontal="left" vertical="top" wrapText="1"/>
    </xf>
    <xf numFmtId="0" fontId="11" fillId="0" borderId="0" xfId="0" applyFont="1"/>
    <xf numFmtId="0" fontId="5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0" fillId="0" borderId="3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109" fillId="0" borderId="3" xfId="0" applyNumberFormat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49" fontId="109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110" fillId="0" borderId="3" xfId="0" applyNumberFormat="1" applyFont="1" applyBorder="1" applyAlignment="1">
      <alignment horizontal="center" wrapText="1"/>
    </xf>
    <xf numFmtId="3" fontId="45" fillId="0" borderId="3" xfId="0" applyNumberFormat="1" applyFont="1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3" fontId="109" fillId="0" borderId="3" xfId="0" applyNumberFormat="1" applyFont="1" applyBorder="1" applyAlignment="1" applyProtection="1">
      <alignment horizontal="center" wrapText="1"/>
      <protection locked="0"/>
    </xf>
    <xf numFmtId="3" fontId="109" fillId="0" borderId="3" xfId="0" applyNumberFormat="1" applyFont="1" applyBorder="1" applyAlignment="1">
      <alignment horizontal="center" wrapText="1"/>
    </xf>
    <xf numFmtId="0" fontId="28" fillId="0" borderId="0" xfId="0" applyFont="1" applyAlignment="1">
      <alignment wrapText="1"/>
    </xf>
    <xf numFmtId="49" fontId="16" fillId="0" borderId="13" xfId="0" applyNumberFormat="1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49" fontId="16" fillId="0" borderId="37" xfId="0" applyNumberFormat="1" applyFont="1" applyBorder="1" applyAlignment="1">
      <alignment horizontal="left" wrapText="1"/>
    </xf>
    <xf numFmtId="0" fontId="23" fillId="0" borderId="29" xfId="0" applyFont="1" applyBorder="1" applyAlignment="1">
      <alignment horizontal="left" wrapText="1"/>
    </xf>
    <xf numFmtId="49" fontId="16" fillId="0" borderId="49" xfId="0" applyNumberFormat="1" applyFont="1" applyBorder="1" applyAlignment="1">
      <alignment horizontal="left" wrapText="1"/>
    </xf>
    <xf numFmtId="0" fontId="23" fillId="0" borderId="47" xfId="0" applyFont="1" applyBorder="1" applyAlignment="1">
      <alignment horizontal="left" wrapText="1"/>
    </xf>
    <xf numFmtId="0" fontId="2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9" fontId="24" fillId="0" borderId="37" xfId="0" applyNumberFormat="1" applyFont="1" applyBorder="1" applyAlignment="1">
      <alignment horizontal="left" wrapText="1"/>
    </xf>
    <xf numFmtId="0" fontId="43" fillId="0" borderId="29" xfId="0" applyFont="1" applyBorder="1" applyAlignment="1">
      <alignment horizontal="left" wrapText="1"/>
    </xf>
    <xf numFmtId="49" fontId="24" fillId="0" borderId="44" xfId="0" applyNumberFormat="1" applyFont="1" applyBorder="1" applyAlignment="1">
      <alignment horizontal="left" wrapText="1"/>
    </xf>
    <xf numFmtId="49" fontId="24" fillId="0" borderId="45" xfId="0" applyNumberFormat="1" applyFont="1" applyBorder="1" applyAlignment="1">
      <alignment horizontal="left" wrapText="1"/>
    </xf>
    <xf numFmtId="49" fontId="24" fillId="0" borderId="46" xfId="0" applyNumberFormat="1" applyFont="1" applyBorder="1" applyAlignment="1">
      <alignment horizontal="left" wrapText="1"/>
    </xf>
    <xf numFmtId="0" fontId="40" fillId="0" borderId="13" xfId="0" applyFont="1" applyBorder="1" applyAlignment="1">
      <alignment horizontal="left"/>
    </xf>
    <xf numFmtId="0" fontId="40" fillId="0" borderId="18" xfId="0" applyFont="1" applyBorder="1" applyAlignment="1">
      <alignment horizontal="left"/>
    </xf>
    <xf numFmtId="0" fontId="40" fillId="0" borderId="27" xfId="0" applyFont="1" applyBorder="1" applyAlignment="1">
      <alignment horizontal="left"/>
    </xf>
    <xf numFmtId="49" fontId="16" fillId="0" borderId="37" xfId="0" applyNumberFormat="1" applyFont="1" applyBorder="1" applyAlignment="1">
      <alignment horizontal="center" wrapText="1"/>
    </xf>
    <xf numFmtId="0" fontId="23" fillId="0" borderId="29" xfId="0" applyFont="1" applyBorder="1" applyAlignment="1">
      <alignment horizontal="center" wrapText="1"/>
    </xf>
    <xf numFmtId="49" fontId="24" fillId="0" borderId="13" xfId="0" applyNumberFormat="1" applyFont="1" applyBorder="1" applyAlignment="1">
      <alignment horizontal="left" wrapText="1"/>
    </xf>
    <xf numFmtId="0" fontId="17" fillId="0" borderId="18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49" fontId="24" fillId="0" borderId="0" xfId="0" applyNumberFormat="1" applyFont="1" applyBorder="1" applyAlignment="1">
      <alignment horizontal="left" wrapText="1"/>
    </xf>
    <xf numFmtId="0" fontId="43" fillId="0" borderId="0" xfId="0" applyFont="1" applyBorder="1" applyAlignment="1">
      <alignment horizontal="left" wrapText="1"/>
    </xf>
    <xf numFmtId="49" fontId="16" fillId="0" borderId="25" xfId="0" applyNumberFormat="1" applyFont="1" applyBorder="1" applyAlignment="1">
      <alignment horizontal="center" wrapText="1"/>
    </xf>
    <xf numFmtId="0" fontId="38" fillId="0" borderId="12" xfId="0" applyFont="1" applyBorder="1" applyAlignment="1">
      <alignment horizontal="center" wrapText="1"/>
    </xf>
    <xf numFmtId="0" fontId="16" fillId="3" borderId="42" xfId="24" applyFont="1" applyFill="1" applyBorder="1" applyAlignment="1">
      <alignment horizontal="center" wrapText="1"/>
    </xf>
    <xf numFmtId="0" fontId="23" fillId="0" borderId="18" xfId="0" applyFont="1" applyBorder="1" applyAlignment="1">
      <alignment wrapText="1"/>
    </xf>
    <xf numFmtId="0" fontId="23" fillId="0" borderId="17" xfId="0" applyFont="1" applyBorder="1" applyAlignment="1">
      <alignment wrapText="1"/>
    </xf>
    <xf numFmtId="0" fontId="40" fillId="0" borderId="37" xfId="0" applyFont="1" applyBorder="1" applyAlignment="1">
      <alignment horizontal="left"/>
    </xf>
    <xf numFmtId="0" fontId="40" fillId="0" borderId="17" xfId="0" applyFont="1" applyBorder="1" applyAlignment="1">
      <alignment horizontal="left"/>
    </xf>
    <xf numFmtId="0" fontId="41" fillId="0" borderId="12" xfId="0" applyFont="1" applyBorder="1" applyAlignment="1">
      <alignment horizontal="left"/>
    </xf>
    <xf numFmtId="0" fontId="41" fillId="0" borderId="30" xfId="0" applyFont="1" applyBorder="1" applyAlignment="1">
      <alignment horizontal="left"/>
    </xf>
    <xf numFmtId="0" fontId="24" fillId="0" borderId="13" xfId="0" applyFont="1" applyBorder="1" applyAlignment="1">
      <alignment horizontal="center" wrapText="1"/>
    </xf>
    <xf numFmtId="0" fontId="43" fillId="0" borderId="18" xfId="0" applyFont="1" applyBorder="1" applyAlignment="1">
      <alignment horizontal="center" wrapText="1"/>
    </xf>
    <xf numFmtId="0" fontId="43" fillId="0" borderId="17" xfId="0" applyFont="1" applyBorder="1" applyAlignment="1">
      <alignment horizontal="center" wrapText="1"/>
    </xf>
    <xf numFmtId="49" fontId="24" fillId="0" borderId="37" xfId="0" applyNumberFormat="1" applyFont="1" applyBorder="1" applyAlignment="1">
      <alignment horizontal="center" wrapText="1"/>
    </xf>
    <xf numFmtId="0" fontId="43" fillId="0" borderId="29" xfId="0" applyFont="1" applyBorder="1" applyAlignment="1">
      <alignment horizontal="center" wrapText="1"/>
    </xf>
    <xf numFmtId="49" fontId="24" fillId="0" borderId="50" xfId="0" applyNumberFormat="1" applyFont="1" applyBorder="1" applyAlignment="1">
      <alignment horizontal="left" wrapText="1"/>
    </xf>
    <xf numFmtId="0" fontId="43" fillId="0" borderId="54" xfId="0" applyFont="1" applyBorder="1" applyAlignment="1">
      <alignment horizontal="left" wrapText="1"/>
    </xf>
    <xf numFmtId="0" fontId="43" fillId="0" borderId="52" xfId="0" applyFont="1" applyBorder="1" applyAlignment="1">
      <alignment horizontal="left" wrapText="1"/>
    </xf>
    <xf numFmtId="49" fontId="16" fillId="0" borderId="25" xfId="0" applyNumberFormat="1" applyFont="1" applyBorder="1" applyAlignment="1">
      <alignment horizontal="left" wrapText="1"/>
    </xf>
    <xf numFmtId="0" fontId="38" fillId="0" borderId="12" xfId="0" applyFont="1" applyBorder="1" applyAlignment="1">
      <alignment horizontal="left" wrapText="1"/>
    </xf>
    <xf numFmtId="49" fontId="8" fillId="0" borderId="39" xfId="0" applyNumberFormat="1" applyFont="1" applyBorder="1" applyAlignment="1">
      <alignment wrapText="1"/>
    </xf>
    <xf numFmtId="0" fontId="15" fillId="0" borderId="17" xfId="0" applyFont="1" applyBorder="1" applyAlignment="1">
      <alignment wrapText="1"/>
    </xf>
    <xf numFmtId="49" fontId="6" fillId="0" borderId="18" xfId="0" applyNumberFormat="1" applyFont="1" applyBorder="1" applyAlignment="1">
      <alignment wrapText="1"/>
    </xf>
    <xf numFmtId="0" fontId="0" fillId="0" borderId="17" xfId="0" applyBorder="1" applyAlignment="1">
      <alignment wrapText="1"/>
    </xf>
    <xf numFmtId="0" fontId="6" fillId="0" borderId="39" xfId="0" applyFont="1" applyBorder="1" applyAlignment="1"/>
    <xf numFmtId="0" fontId="11" fillId="0" borderId="17" xfId="0" applyFont="1" applyBorder="1" applyAlignment="1"/>
    <xf numFmtId="0" fontId="8" fillId="0" borderId="39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6" fillId="0" borderId="19" xfId="0" applyFont="1" applyBorder="1" applyAlignment="1"/>
    <xf numFmtId="0" fontId="11" fillId="0" borderId="20" xfId="0" applyFont="1" applyBorder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7" fillId="0" borderId="2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8" fillId="0" borderId="53" xfId="0" applyFont="1" applyBorder="1" applyAlignment="1"/>
    <xf numFmtId="0" fontId="82" fillId="0" borderId="52" xfId="0" applyFont="1" applyBorder="1" applyAlignment="1"/>
    <xf numFmtId="0" fontId="6" fillId="0" borderId="53" xfId="0" applyFont="1" applyBorder="1" applyAlignment="1">
      <alignment wrapText="1"/>
    </xf>
    <xf numFmtId="0" fontId="0" fillId="0" borderId="52" xfId="0" applyBorder="1" applyAlignment="1">
      <alignment wrapText="1"/>
    </xf>
    <xf numFmtId="0" fontId="6" fillId="0" borderId="53" xfId="0" applyFont="1" applyBorder="1" applyAlignment="1"/>
    <xf numFmtId="0" fontId="0" fillId="0" borderId="52" xfId="0" applyBorder="1" applyAlignment="1"/>
    <xf numFmtId="0" fontId="6" fillId="0" borderId="39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8" fillId="0" borderId="37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5" fillId="0" borderId="30" xfId="0" applyFont="1" applyBorder="1" applyAlignment="1">
      <alignment horizontal="left"/>
    </xf>
    <xf numFmtId="49" fontId="20" fillId="0" borderId="54" xfId="0" applyNumberFormat="1" applyFont="1" applyBorder="1" applyAlignment="1">
      <alignment wrapText="1"/>
    </xf>
    <xf numFmtId="49" fontId="6" fillId="0" borderId="39" xfId="0" applyNumberFormat="1" applyFont="1" applyBorder="1" applyAlignment="1">
      <alignment horizontal="left" wrapText="1"/>
    </xf>
    <xf numFmtId="49" fontId="6" fillId="0" borderId="17" xfId="0" applyNumberFormat="1" applyFont="1" applyBorder="1" applyAlignment="1">
      <alignment horizontal="left" wrapText="1"/>
    </xf>
    <xf numFmtId="49" fontId="6" fillId="0" borderId="39" xfId="0" applyNumberFormat="1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47" fillId="0" borderId="0" xfId="0" applyFont="1" applyAlignment="1"/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4" fillId="0" borderId="0" xfId="0" applyFont="1" applyAlignment="1">
      <alignment horizontal="center"/>
    </xf>
    <xf numFmtId="0" fontId="74" fillId="0" borderId="0" xfId="0" applyFont="1" applyAlignment="1">
      <alignment horizontal="left"/>
    </xf>
    <xf numFmtId="0" fontId="53" fillId="0" borderId="3" xfId="28" applyFont="1" applyBorder="1" applyAlignment="1">
      <alignment horizontal="center" vertical="center" wrapText="1"/>
    </xf>
    <xf numFmtId="0" fontId="87" fillId="0" borderId="3" xfId="0" applyFont="1" applyBorder="1" applyAlignment="1">
      <alignment horizontal="center" vertical="center" wrapText="1"/>
    </xf>
    <xf numFmtId="49" fontId="10" fillId="0" borderId="6" xfId="25" applyNumberFormat="1" applyFont="1" applyBorder="1" applyAlignment="1">
      <alignment horizontal="center" wrapText="1"/>
    </xf>
    <xf numFmtId="0" fontId="0" fillId="0" borderId="6" xfId="0" applyBorder="1" applyAlignment="1">
      <alignment wrapText="1"/>
    </xf>
    <xf numFmtId="1" fontId="3" fillId="0" borderId="0" xfId="25" applyNumberFormat="1" applyAlignment="1">
      <alignment horizontal="center" vertical="top" wrapText="1"/>
    </xf>
    <xf numFmtId="0" fontId="0" fillId="0" borderId="0" xfId="0" applyAlignment="1">
      <alignment wrapText="1"/>
    </xf>
    <xf numFmtId="0" fontId="49" fillId="0" borderId="3" xfId="28" applyFont="1" applyBorder="1" applyAlignment="1">
      <alignment horizontal="center" vertical="center" wrapText="1"/>
    </xf>
  </cellXfs>
  <cellStyles count="31">
    <cellStyle name="Normal_meresha_07" xfId="2"/>
    <cellStyle name="Normal_Доходи" xfId="24"/>
    <cellStyle name="Гиперссылка" xfId="26" builtinId="8"/>
    <cellStyle name="Звичайний 10" xfId="3"/>
    <cellStyle name="Звичайний 11" xfId="4"/>
    <cellStyle name="Звичайний 12" xfId="5"/>
    <cellStyle name="Звичайний 13" xfId="6"/>
    <cellStyle name="Звичайний 14" xfId="7"/>
    <cellStyle name="Звичайний 15" xfId="8"/>
    <cellStyle name="Звичайний 16" xfId="9"/>
    <cellStyle name="Звичайний 17" xfId="10"/>
    <cellStyle name="Звичайний 18" xfId="11"/>
    <cellStyle name="Звичайний 19" xfId="12"/>
    <cellStyle name="Звичайний 2" xfId="13"/>
    <cellStyle name="Звичайний 20" xfId="14"/>
    <cellStyle name="Звичайний 3" xfId="15"/>
    <cellStyle name="Звичайний 4" xfId="16"/>
    <cellStyle name="Звичайний 5" xfId="17"/>
    <cellStyle name="Звичайний 6" xfId="18"/>
    <cellStyle name="Звичайний 7" xfId="19"/>
    <cellStyle name="Звичайний 8" xfId="20"/>
    <cellStyle name="Звичайний 9" xfId="21"/>
    <cellStyle name="Обычный" xfId="0" builtinId="0"/>
    <cellStyle name="Обычный 2" xfId="1"/>
    <cellStyle name="Обычный 2 2" xfId="23"/>
    <cellStyle name="Обычный 3" xfId="29"/>
    <cellStyle name="Обычный 3 2" xfId="30"/>
    <cellStyle name="Обычный_Dod5 2" xfId="25"/>
    <cellStyle name="Обычный_Dod6" xfId="28"/>
    <cellStyle name="Обычный_ZV1PIV98" xfId="27"/>
    <cellStyle name="Стиль 1" xfId="22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1181101</xdr:colOff>
      <xdr:row>0</xdr:row>
      <xdr:rowOff>81311</xdr:rowOff>
    </xdr:from>
    <xdr:to>
      <xdr:col>5</xdr:col>
      <xdr:colOff>952501</xdr:colOff>
      <xdr:row>5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00551" y="81311"/>
          <a:ext cx="3390900" cy="132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Додаток 1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 наказу начальника Вараської міської військової адміністрації Вараського району Рівненської області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_______2024 року  №_________________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1181101</xdr:colOff>
      <xdr:row>0</xdr:row>
      <xdr:rowOff>81311</xdr:rowOff>
    </xdr:from>
    <xdr:to>
      <xdr:col>5</xdr:col>
      <xdr:colOff>952501</xdr:colOff>
      <xdr:row>5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00551" y="81311"/>
          <a:ext cx="3390900" cy="1328389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Додаток 1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_____________2024 року  №________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815340</xdr:colOff>
      <xdr:row>0</xdr:row>
      <xdr:rowOff>0</xdr:rowOff>
    </xdr:from>
    <xdr:to>
      <xdr:col>13</xdr:col>
      <xdr:colOff>274318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034665" y="0"/>
          <a:ext cx="1182242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____________бюджету на 2002 рік</a:t>
          </a:r>
        </a:p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215878</xdr:colOff>
      <xdr:row>3</xdr:row>
      <xdr:rowOff>56504</xdr:rowOff>
    </xdr:from>
    <xdr:to>
      <xdr:col>11</xdr:col>
      <xdr:colOff>748439</xdr:colOff>
      <xdr:row>4</xdr:row>
      <xdr:rowOff>84110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435203" y="647054"/>
          <a:ext cx="11267236" cy="741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</a:t>
          </a:r>
        </a:p>
        <a:p>
          <a:pPr algn="ctr" rtl="0">
            <a:defRPr sz="1000"/>
          </a:pPr>
          <a:r>
            <a:rPr lang="ru-RU" sz="1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видатків бюджету Вараської міської територіальної громади на 2024 рік</a:t>
          </a:r>
        </a:p>
      </xdr:txBody>
    </xdr:sp>
    <xdr:clientData/>
  </xdr:twoCellAnchor>
  <xdr:oneCellAnchor>
    <xdr:from>
      <xdr:col>11</xdr:col>
      <xdr:colOff>563880</xdr:colOff>
      <xdr:row>0</xdr:row>
      <xdr:rowOff>129540</xdr:rowOff>
    </xdr:from>
    <xdr:ext cx="3242559" cy="12061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3517880" y="129540"/>
          <a:ext cx="3242559" cy="120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Додаток 2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____________2024 року  №______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0</xdr:row>
      <xdr:rowOff>0</xdr:rowOff>
    </xdr:from>
    <xdr:to>
      <xdr:col>9</xdr:col>
      <xdr:colOff>895350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1077575" y="0"/>
          <a:ext cx="4229100" cy="1466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1</xdr:col>
      <xdr:colOff>323491</xdr:colOff>
      <xdr:row>3</xdr:row>
      <xdr:rowOff>428394</xdr:rowOff>
    </xdr:from>
    <xdr:to>
      <xdr:col>7</xdr:col>
      <xdr:colOff>492672</xdr:colOff>
      <xdr:row>7</xdr:row>
      <xdr:rowOff>23090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100819" y="1183825"/>
          <a:ext cx="11380215" cy="974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розподілу витрат бюджету Вараської міської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територіальної громади на реалізацію місцевих/регіональних програм 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у 2024 році</a:t>
          </a:r>
        </a:p>
      </xdr:txBody>
    </xdr:sp>
    <xdr:clientData/>
  </xdr:twoCellAnchor>
  <xdr:oneCellAnchor>
    <xdr:from>
      <xdr:col>6</xdr:col>
      <xdr:colOff>503620</xdr:colOff>
      <xdr:row>0</xdr:row>
      <xdr:rowOff>84667</xdr:rowOff>
    </xdr:from>
    <xdr:ext cx="3744311" cy="145904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1362120" y="84667"/>
          <a:ext cx="3744311" cy="145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Додаток  4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до наказу начальника Вараської міської військової адміністрації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______________2024 року  №_______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zoomScaleNormal="100" zoomScaleSheetLayoutView="100" workbookViewId="0">
      <selection activeCell="D37" sqref="D37"/>
    </sheetView>
  </sheetViews>
  <sheetFormatPr defaultColWidth="8" defaultRowHeight="12.75" x14ac:dyDescent="0.2"/>
  <cols>
    <col min="1" max="1" width="14.7109375" style="190" customWidth="1"/>
    <col min="2" max="2" width="33.5703125" style="186" customWidth="1"/>
    <col min="3" max="3" width="19.140625" style="186" customWidth="1"/>
    <col min="4" max="4" width="17.85546875" style="181" customWidth="1"/>
    <col min="5" max="5" width="17.28515625" style="181" customWidth="1"/>
    <col min="6" max="6" width="16" style="141" customWidth="1"/>
    <col min="7" max="8" width="8" style="141"/>
    <col min="9" max="9" width="12.140625" style="141" hidden="1" customWidth="1"/>
    <col min="10" max="10" width="0" style="141" hidden="1" customWidth="1"/>
    <col min="11" max="12" width="8" style="141"/>
    <col min="13" max="13" width="12.28515625" style="141" customWidth="1"/>
    <col min="14" max="14" width="12.42578125" style="141" customWidth="1"/>
    <col min="15" max="15" width="20.5703125" style="141" customWidth="1"/>
    <col min="16" max="16384" width="8" style="141"/>
  </cols>
  <sheetData>
    <row r="1" spans="1:7" ht="16.5" customHeight="1" x14ac:dyDescent="0.3">
      <c r="A1" s="169"/>
      <c r="B1" s="143"/>
      <c r="C1" s="143"/>
      <c r="D1" s="170"/>
      <c r="E1" s="480"/>
      <c r="F1" s="480"/>
    </row>
    <row r="2" spans="1:7" ht="17.25" customHeight="1" x14ac:dyDescent="0.3">
      <c r="A2" s="169"/>
      <c r="B2" s="143"/>
      <c r="C2" s="143"/>
      <c r="D2" s="170"/>
      <c r="E2" s="481"/>
      <c r="F2" s="481"/>
    </row>
    <row r="3" spans="1:7" ht="18" customHeight="1" x14ac:dyDescent="0.3">
      <c r="A3" s="169"/>
      <c r="B3" s="143"/>
      <c r="C3" s="143"/>
      <c r="D3" s="170"/>
      <c r="E3" s="481"/>
      <c r="F3" s="481"/>
    </row>
    <row r="4" spans="1:7" ht="18" customHeight="1" x14ac:dyDescent="0.3">
      <c r="A4" s="169"/>
      <c r="B4" s="143"/>
      <c r="C4" s="143"/>
      <c r="D4" s="170"/>
      <c r="E4" s="298"/>
      <c r="F4" s="298"/>
    </row>
    <row r="5" spans="1:7" ht="23.45" customHeight="1" x14ac:dyDescent="0.25">
      <c r="A5" s="171"/>
      <c r="B5" s="143"/>
      <c r="C5" s="143"/>
      <c r="D5" s="170"/>
      <c r="E5" s="170"/>
      <c r="F5" s="170"/>
    </row>
    <row r="6" spans="1:7" ht="74.25" customHeight="1" x14ac:dyDescent="0.3">
      <c r="A6" s="482" t="s">
        <v>392</v>
      </c>
      <c r="B6" s="482"/>
      <c r="C6" s="482"/>
      <c r="D6" s="482"/>
      <c r="E6" s="482"/>
      <c r="F6" s="482"/>
    </row>
    <row r="7" spans="1:7" ht="18.600000000000001" customHeight="1" x14ac:dyDescent="0.25">
      <c r="A7" s="300" t="s">
        <v>6</v>
      </c>
      <c r="B7" s="172"/>
      <c r="C7" s="172"/>
      <c r="D7" s="172"/>
      <c r="E7" s="172"/>
      <c r="F7" s="172"/>
    </row>
    <row r="8" spans="1:7" ht="19.149999999999999" customHeight="1" x14ac:dyDescent="0.2">
      <c r="A8" s="301" t="s">
        <v>5</v>
      </c>
      <c r="B8" s="169"/>
      <c r="C8" s="169"/>
      <c r="D8" s="169"/>
      <c r="E8" s="169"/>
      <c r="F8" s="169"/>
    </row>
    <row r="9" spans="1:7" ht="30" customHeight="1" x14ac:dyDescent="0.25">
      <c r="A9" s="169"/>
      <c r="B9" s="143"/>
      <c r="C9" s="143"/>
      <c r="D9" s="173"/>
      <c r="E9" s="173"/>
      <c r="F9" s="174" t="s">
        <v>393</v>
      </c>
    </row>
    <row r="10" spans="1:7" ht="7.9" customHeight="1" x14ac:dyDescent="0.25">
      <c r="A10" s="169"/>
      <c r="B10" s="143"/>
      <c r="C10" s="143"/>
      <c r="D10" s="173"/>
      <c r="E10" s="173"/>
      <c r="F10" s="174"/>
    </row>
    <row r="11" spans="1:7" ht="39" customHeight="1" x14ac:dyDescent="0.2">
      <c r="A11" s="483" t="s">
        <v>394</v>
      </c>
      <c r="B11" s="485" t="s">
        <v>395</v>
      </c>
      <c r="C11" s="487" t="s">
        <v>396</v>
      </c>
      <c r="D11" s="489" t="s">
        <v>0</v>
      </c>
      <c r="E11" s="491" t="s">
        <v>1</v>
      </c>
      <c r="F11" s="492"/>
    </row>
    <row r="12" spans="1:7" ht="54" customHeight="1" x14ac:dyDescent="0.2">
      <c r="A12" s="484"/>
      <c r="B12" s="486"/>
      <c r="C12" s="488"/>
      <c r="D12" s="490"/>
      <c r="E12" s="175" t="s">
        <v>397</v>
      </c>
      <c r="F12" s="176" t="s">
        <v>398</v>
      </c>
    </row>
    <row r="13" spans="1:7" s="179" customFormat="1" ht="16.5" customHeight="1" x14ac:dyDescent="0.2">
      <c r="A13" s="177">
        <v>1</v>
      </c>
      <c r="B13" s="177">
        <v>2</v>
      </c>
      <c r="C13" s="178">
        <v>3</v>
      </c>
      <c r="D13" s="178">
        <v>4</v>
      </c>
      <c r="E13" s="178">
        <v>5</v>
      </c>
      <c r="F13" s="178">
        <v>6</v>
      </c>
    </row>
    <row r="14" spans="1:7" ht="28.5" customHeight="1" x14ac:dyDescent="0.25">
      <c r="A14" s="470" t="s">
        <v>399</v>
      </c>
      <c r="B14" s="471"/>
      <c r="C14" s="471"/>
      <c r="D14" s="471"/>
      <c r="E14" s="471"/>
      <c r="F14" s="472"/>
      <c r="G14" s="180"/>
    </row>
    <row r="15" spans="1:7" s="263" customFormat="1" ht="33.75" customHeight="1" x14ac:dyDescent="0.25">
      <c r="A15" s="404" t="s">
        <v>400</v>
      </c>
      <c r="B15" s="405" t="s">
        <v>401</v>
      </c>
      <c r="C15" s="261">
        <v>0</v>
      </c>
      <c r="D15" s="261">
        <v>1611700</v>
      </c>
      <c r="E15" s="261">
        <v>-1611700</v>
      </c>
      <c r="F15" s="261">
        <v>-1611700</v>
      </c>
      <c r="G15" s="262"/>
    </row>
    <row r="16" spans="1:7" s="263" customFormat="1" ht="42" customHeight="1" x14ac:dyDescent="0.25">
      <c r="A16" s="423">
        <v>208000</v>
      </c>
      <c r="B16" s="405" t="s">
        <v>402</v>
      </c>
      <c r="C16" s="261">
        <v>0</v>
      </c>
      <c r="D16" s="261">
        <v>1611700</v>
      </c>
      <c r="E16" s="261">
        <v>-1611700</v>
      </c>
      <c r="F16" s="261">
        <v>-1611700</v>
      </c>
      <c r="G16" s="262"/>
    </row>
    <row r="17" spans="1:9" s="263" customFormat="1" ht="26.25" hidden="1" customHeight="1" x14ac:dyDescent="0.25">
      <c r="A17" s="422">
        <v>208100</v>
      </c>
      <c r="B17" s="408" t="s">
        <v>403</v>
      </c>
      <c r="C17" s="437">
        <v>0</v>
      </c>
      <c r="D17" s="422">
        <v>0</v>
      </c>
      <c r="E17" s="437"/>
      <c r="F17" s="437">
        <v>0</v>
      </c>
      <c r="G17" s="262"/>
      <c r="I17" s="265"/>
    </row>
    <row r="18" spans="1:9" s="263" customFormat="1" ht="26.25" hidden="1" customHeight="1" x14ac:dyDescent="0.25">
      <c r="A18" s="407" t="s">
        <v>529</v>
      </c>
      <c r="B18" s="408" t="s">
        <v>530</v>
      </c>
      <c r="C18" s="437">
        <v>0</v>
      </c>
      <c r="D18" s="422">
        <v>0</v>
      </c>
      <c r="E18" s="437"/>
      <c r="F18" s="437">
        <v>0</v>
      </c>
      <c r="G18" s="262"/>
      <c r="I18" s="265"/>
    </row>
    <row r="19" spans="1:9" s="267" customFormat="1" ht="66" customHeight="1" x14ac:dyDescent="0.25">
      <c r="A19" s="407" t="s">
        <v>404</v>
      </c>
      <c r="B19" s="410" t="s">
        <v>405</v>
      </c>
      <c r="C19" s="437">
        <v>0</v>
      </c>
      <c r="D19" s="436">
        <v>1611700</v>
      </c>
      <c r="E19" s="436">
        <v>-1611700</v>
      </c>
      <c r="F19" s="436">
        <v>-1611700</v>
      </c>
      <c r="G19" s="266"/>
    </row>
    <row r="20" spans="1:9" s="267" customFormat="1" ht="24.75" hidden="1" customHeight="1" x14ac:dyDescent="0.25">
      <c r="A20" s="404" t="s">
        <v>406</v>
      </c>
      <c r="B20" s="405" t="s">
        <v>407</v>
      </c>
      <c r="C20" s="261">
        <v>0</v>
      </c>
      <c r="D20" s="261">
        <v>0</v>
      </c>
      <c r="E20" s="261">
        <v>0</v>
      </c>
      <c r="F20" s="261">
        <v>0</v>
      </c>
      <c r="G20" s="266"/>
    </row>
    <row r="21" spans="1:9" s="267" customFormat="1" ht="34.5" hidden="1" customHeight="1" x14ac:dyDescent="0.25">
      <c r="A21" s="404">
        <v>301000</v>
      </c>
      <c r="B21" s="405" t="s">
        <v>408</v>
      </c>
      <c r="C21" s="261">
        <v>0</v>
      </c>
      <c r="D21" s="261">
        <v>0</v>
      </c>
      <c r="E21" s="261">
        <v>0</v>
      </c>
      <c r="F21" s="261">
        <v>0</v>
      </c>
      <c r="G21" s="266"/>
    </row>
    <row r="22" spans="1:9" s="267" customFormat="1" ht="30" hidden="1" customHeight="1" x14ac:dyDescent="0.25">
      <c r="A22" s="407">
        <v>301100</v>
      </c>
      <c r="B22" s="408" t="s">
        <v>409</v>
      </c>
      <c r="C22" s="437">
        <v>0</v>
      </c>
      <c r="D22" s="422">
        <v>0</v>
      </c>
      <c r="E22" s="437"/>
      <c r="F22" s="437"/>
      <c r="G22" s="266"/>
    </row>
    <row r="23" spans="1:9" s="267" customFormat="1" ht="27.75" hidden="1" customHeight="1" x14ac:dyDescent="0.25">
      <c r="A23" s="407" t="s">
        <v>410</v>
      </c>
      <c r="B23" s="408" t="s">
        <v>411</v>
      </c>
      <c r="C23" s="437">
        <v>0</v>
      </c>
      <c r="D23" s="422"/>
      <c r="E23" s="436"/>
      <c r="F23" s="436"/>
      <c r="G23" s="266"/>
    </row>
    <row r="24" spans="1:9" s="269" customFormat="1" ht="26.25" customHeight="1" x14ac:dyDescent="0.25">
      <c r="A24" s="404" t="s">
        <v>380</v>
      </c>
      <c r="B24" s="405" t="s">
        <v>412</v>
      </c>
      <c r="C24" s="261">
        <v>0</v>
      </c>
      <c r="D24" s="261">
        <v>1611700</v>
      </c>
      <c r="E24" s="261">
        <v>-1611700</v>
      </c>
      <c r="F24" s="261">
        <v>-1611700</v>
      </c>
      <c r="G24" s="268"/>
    </row>
    <row r="25" spans="1:9" s="267" customFormat="1" ht="28.5" customHeight="1" x14ac:dyDescent="0.25">
      <c r="A25" s="473" t="s">
        <v>413</v>
      </c>
      <c r="B25" s="474"/>
      <c r="C25" s="474"/>
      <c r="D25" s="474"/>
      <c r="E25" s="474"/>
      <c r="F25" s="475"/>
      <c r="G25" s="266"/>
    </row>
    <row r="26" spans="1:9" s="267" customFormat="1" ht="35.25" hidden="1" customHeight="1" x14ac:dyDescent="0.25">
      <c r="A26" s="404" t="s">
        <v>414</v>
      </c>
      <c r="B26" s="405" t="s">
        <v>415</v>
      </c>
      <c r="C26" s="406">
        <f t="shared" ref="C15:C37" si="0">SUM(D26:E26)</f>
        <v>0</v>
      </c>
      <c r="D26" s="406">
        <f>D27</f>
        <v>0</v>
      </c>
      <c r="E26" s="406">
        <f>SUM(E27,E30)</f>
        <v>0</v>
      </c>
      <c r="F26" s="406">
        <f>SUM(F27,F30)</f>
        <v>0</v>
      </c>
      <c r="G26" s="266"/>
    </row>
    <row r="27" spans="1:9" s="267" customFormat="1" ht="28.5" hidden="1" customHeight="1" x14ac:dyDescent="0.25">
      <c r="A27" s="404" t="s">
        <v>416</v>
      </c>
      <c r="B27" s="405" t="s">
        <v>417</v>
      </c>
      <c r="C27" s="406">
        <f t="shared" si="0"/>
        <v>0</v>
      </c>
      <c r="D27" s="406">
        <f>D28+D29</f>
        <v>0</v>
      </c>
      <c r="E27" s="406">
        <f>E28</f>
        <v>0</v>
      </c>
      <c r="F27" s="406">
        <f>F28</f>
        <v>0</v>
      </c>
      <c r="G27" s="266"/>
    </row>
    <row r="28" spans="1:9" s="267" customFormat="1" ht="28.5" hidden="1" customHeight="1" x14ac:dyDescent="0.25">
      <c r="A28" s="407" t="s">
        <v>418</v>
      </c>
      <c r="B28" s="408" t="s">
        <v>419</v>
      </c>
      <c r="C28" s="409">
        <f t="shared" si="0"/>
        <v>0</v>
      </c>
      <c r="D28" s="407">
        <f>D22</f>
        <v>0</v>
      </c>
      <c r="E28" s="409"/>
      <c r="F28" s="409"/>
      <c r="G28" s="266"/>
    </row>
    <row r="29" spans="1:9" s="267" customFormat="1" ht="34.5" hidden="1" customHeight="1" x14ac:dyDescent="0.25">
      <c r="A29" s="407" t="s">
        <v>420</v>
      </c>
      <c r="B29" s="412" t="s">
        <v>421</v>
      </c>
      <c r="C29" s="409">
        <f t="shared" si="0"/>
        <v>0</v>
      </c>
      <c r="D29" s="411">
        <v>0</v>
      </c>
      <c r="E29" s="411"/>
      <c r="F29" s="411"/>
      <c r="G29" s="266"/>
    </row>
    <row r="30" spans="1:9" s="267" customFormat="1" ht="24.75" hidden="1" customHeight="1" x14ac:dyDescent="0.25">
      <c r="A30" s="404" t="s">
        <v>422</v>
      </c>
      <c r="B30" s="405" t="s">
        <v>423</v>
      </c>
      <c r="C30" s="406">
        <f t="shared" ref="C30:C32" si="1">SUM(D30:E30)</f>
        <v>0</v>
      </c>
      <c r="D30" s="413">
        <f t="shared" ref="D30:F31" si="2">SUM(D31)</f>
        <v>0</v>
      </c>
      <c r="E30" s="413">
        <f t="shared" si="2"/>
        <v>0</v>
      </c>
      <c r="F30" s="413">
        <f t="shared" si="2"/>
        <v>0</v>
      </c>
      <c r="G30" s="266"/>
    </row>
    <row r="31" spans="1:9" s="267" customFormat="1" ht="26.25" hidden="1" customHeight="1" x14ac:dyDescent="0.25">
      <c r="A31" s="407" t="s">
        <v>424</v>
      </c>
      <c r="B31" s="412" t="s">
        <v>425</v>
      </c>
      <c r="C31" s="409">
        <f t="shared" si="1"/>
        <v>0</v>
      </c>
      <c r="D31" s="411">
        <f t="shared" si="2"/>
        <v>0</v>
      </c>
      <c r="E31" s="411"/>
      <c r="F31" s="411"/>
      <c r="G31" s="266"/>
    </row>
    <row r="32" spans="1:9" s="267" customFormat="1" ht="29.25" hidden="1" customHeight="1" x14ac:dyDescent="0.25">
      <c r="A32" s="407" t="s">
        <v>426</v>
      </c>
      <c r="B32" s="412" t="s">
        <v>421</v>
      </c>
      <c r="C32" s="409">
        <f t="shared" si="1"/>
        <v>0</v>
      </c>
      <c r="D32" s="411"/>
      <c r="E32" s="411"/>
      <c r="F32" s="411"/>
      <c r="G32" s="266"/>
    </row>
    <row r="33" spans="1:9" s="267" customFormat="1" ht="42.75" customHeight="1" x14ac:dyDescent="0.25">
      <c r="A33" s="404" t="s">
        <v>427</v>
      </c>
      <c r="B33" s="405" t="s">
        <v>428</v>
      </c>
      <c r="C33" s="261">
        <v>0</v>
      </c>
      <c r="D33" s="261">
        <v>1611700</v>
      </c>
      <c r="E33" s="261">
        <v>-1611700</v>
      </c>
      <c r="F33" s="261">
        <v>-1611700</v>
      </c>
      <c r="G33" s="266"/>
    </row>
    <row r="34" spans="1:9" s="267" customFormat="1" ht="39" customHeight="1" x14ac:dyDescent="0.25">
      <c r="A34" s="404" t="s">
        <v>429</v>
      </c>
      <c r="B34" s="405" t="s">
        <v>430</v>
      </c>
      <c r="C34" s="261">
        <v>0</v>
      </c>
      <c r="D34" s="261">
        <v>1611700</v>
      </c>
      <c r="E34" s="261">
        <v>-1611700</v>
      </c>
      <c r="F34" s="261">
        <v>-1611700</v>
      </c>
      <c r="G34" s="266"/>
    </row>
    <row r="35" spans="1:9" s="267" customFormat="1" ht="20.25" hidden="1" customHeight="1" x14ac:dyDescent="0.25">
      <c r="A35" s="407" t="s">
        <v>431</v>
      </c>
      <c r="B35" s="412" t="s">
        <v>432</v>
      </c>
      <c r="C35" s="437">
        <v>0</v>
      </c>
      <c r="D35" s="437">
        <v>0</v>
      </c>
      <c r="E35" s="437">
        <v>0</v>
      </c>
      <c r="F35" s="437">
        <v>0</v>
      </c>
    </row>
    <row r="36" spans="1:9" s="267" customFormat="1" ht="27.75" hidden="1" customHeight="1" x14ac:dyDescent="0.25">
      <c r="A36" s="407" t="s">
        <v>531</v>
      </c>
      <c r="B36" s="408" t="s">
        <v>530</v>
      </c>
      <c r="C36" s="437">
        <v>0</v>
      </c>
      <c r="D36" s="437">
        <v>0</v>
      </c>
      <c r="E36" s="437">
        <v>0</v>
      </c>
      <c r="F36" s="437">
        <v>0</v>
      </c>
    </row>
    <row r="37" spans="1:9" s="267" customFormat="1" ht="71.25" customHeight="1" x14ac:dyDescent="0.25">
      <c r="A37" s="264" t="s">
        <v>433</v>
      </c>
      <c r="B37" s="270" t="s">
        <v>434</v>
      </c>
      <c r="C37" s="437">
        <v>0</v>
      </c>
      <c r="D37" s="437">
        <v>1611700</v>
      </c>
      <c r="E37" s="437">
        <v>-1611700</v>
      </c>
      <c r="F37" s="437">
        <v>-1611700</v>
      </c>
    </row>
    <row r="38" spans="1:9" s="267" customFormat="1" ht="27.75" customHeight="1" x14ac:dyDescent="0.25">
      <c r="A38" s="261" t="s">
        <v>380</v>
      </c>
      <c r="B38" s="271" t="s">
        <v>412</v>
      </c>
      <c r="C38" s="261">
        <v>0</v>
      </c>
      <c r="D38" s="261">
        <v>1611700</v>
      </c>
      <c r="E38" s="261">
        <v>-1611700</v>
      </c>
      <c r="F38" s="261">
        <v>-1611700</v>
      </c>
      <c r="G38" s="476"/>
      <c r="H38" s="476"/>
      <c r="I38" s="272">
        <f>E38-F38</f>
        <v>0</v>
      </c>
    </row>
    <row r="39" spans="1:9" x14ac:dyDescent="0.2">
      <c r="A39" s="143"/>
      <c r="B39" s="143"/>
      <c r="C39" s="143"/>
      <c r="D39" s="173"/>
      <c r="E39" s="173"/>
      <c r="F39" s="182"/>
    </row>
    <row r="40" spans="1:9" x14ac:dyDescent="0.2">
      <c r="A40" s="143"/>
      <c r="B40" s="143"/>
      <c r="C40" s="143"/>
      <c r="D40" s="173"/>
      <c r="E40" s="173"/>
      <c r="F40" s="182"/>
    </row>
    <row r="41" spans="1:9" x14ac:dyDescent="0.2">
      <c r="A41" s="143"/>
      <c r="B41" s="143"/>
      <c r="C41" s="143"/>
      <c r="D41" s="173"/>
      <c r="E41" s="173"/>
      <c r="F41" s="182"/>
    </row>
    <row r="42" spans="1:9" ht="40.5" x14ac:dyDescent="0.3">
      <c r="A42" s="143"/>
      <c r="B42" s="183" t="s">
        <v>50</v>
      </c>
      <c r="C42" s="183"/>
      <c r="D42" s="184"/>
      <c r="E42" s="185" t="s">
        <v>382</v>
      </c>
      <c r="F42" s="185"/>
    </row>
    <row r="43" spans="1:9" ht="20.25" x14ac:dyDescent="0.3">
      <c r="A43" s="143"/>
      <c r="B43" s="183"/>
      <c r="C43" s="183"/>
      <c r="D43" s="184"/>
      <c r="E43" s="185"/>
      <c r="F43" s="185"/>
    </row>
    <row r="44" spans="1:9" ht="101.25" x14ac:dyDescent="0.3">
      <c r="A44" s="150"/>
      <c r="B44" s="183" t="s">
        <v>532</v>
      </c>
      <c r="C44" s="183"/>
      <c r="D44" s="184"/>
      <c r="E44" s="185" t="s">
        <v>391</v>
      </c>
      <c r="F44" s="185"/>
    </row>
    <row r="45" spans="1:9" ht="20.25" customHeight="1" x14ac:dyDescent="0.2">
      <c r="A45" s="477"/>
      <c r="B45" s="478"/>
      <c r="C45" s="478"/>
      <c r="D45" s="478"/>
      <c r="E45" s="478"/>
      <c r="F45" s="479"/>
    </row>
    <row r="46" spans="1:9" ht="20.25" x14ac:dyDescent="0.3">
      <c r="A46" s="150"/>
      <c r="B46" s="142"/>
      <c r="C46" s="142"/>
      <c r="D46" s="166"/>
      <c r="E46" s="145"/>
      <c r="F46" s="146"/>
    </row>
    <row r="47" spans="1:9" ht="15" x14ac:dyDescent="0.2">
      <c r="A47" s="186"/>
      <c r="B47" s="187"/>
      <c r="C47" s="187"/>
      <c r="D47" s="188"/>
    </row>
    <row r="48" spans="1:9" ht="15" x14ac:dyDescent="0.2">
      <c r="A48" s="186"/>
      <c r="B48" s="187"/>
      <c r="C48" s="187"/>
      <c r="D48" s="188"/>
    </row>
    <row r="49" spans="1:5" ht="15" x14ac:dyDescent="0.2">
      <c r="A49" s="186"/>
      <c r="B49" s="187"/>
      <c r="C49" s="187"/>
      <c r="D49" s="188"/>
    </row>
    <row r="50" spans="1:5" x14ac:dyDescent="0.2">
      <c r="A50" s="186"/>
    </row>
    <row r="51" spans="1:5" x14ac:dyDescent="0.2">
      <c r="A51" s="186"/>
      <c r="D51" s="188"/>
      <c r="E51" s="188"/>
    </row>
    <row r="52" spans="1:5" x14ac:dyDescent="0.2">
      <c r="A52" s="186"/>
      <c r="D52" s="189"/>
    </row>
    <row r="53" spans="1:5" x14ac:dyDescent="0.2">
      <c r="A53" s="186"/>
    </row>
    <row r="54" spans="1:5" x14ac:dyDescent="0.2">
      <c r="A54" s="186"/>
      <c r="E54" s="188"/>
    </row>
    <row r="58" spans="1:5" x14ac:dyDescent="0.2">
      <c r="D58" s="188"/>
    </row>
  </sheetData>
  <mergeCells count="13">
    <mergeCell ref="A14:F14"/>
    <mergeCell ref="A25:F25"/>
    <mergeCell ref="G38:H38"/>
    <mergeCell ref="A45:F45"/>
    <mergeCell ref="E1:F1"/>
    <mergeCell ref="E2:F2"/>
    <mergeCell ref="E3:F3"/>
    <mergeCell ref="A6:F6"/>
    <mergeCell ref="A11:A12"/>
    <mergeCell ref="B11:B12"/>
    <mergeCell ref="C11:C12"/>
    <mergeCell ref="D11:D12"/>
    <mergeCell ref="E11:F11"/>
  </mergeCells>
  <pageMargins left="0.94488188976377963" right="0" top="0.39370078740157483" bottom="0.19685039370078741" header="0" footer="0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N304"/>
  <sheetViews>
    <sheetView showZeros="0" topLeftCell="A13" zoomScale="90" zoomScaleNormal="90" zoomScaleSheetLayoutView="87" workbookViewId="0">
      <selection activeCell="J9" sqref="J9:J11"/>
    </sheetView>
  </sheetViews>
  <sheetFormatPr defaultRowHeight="12.75" x14ac:dyDescent="0.2"/>
  <cols>
    <col min="1" max="1" width="12" customWidth="1"/>
    <col min="2" max="2" width="11" customWidth="1"/>
    <col min="3" max="3" width="10.28515625" style="35" customWidth="1"/>
    <col min="4" max="4" width="55.42578125" style="36" customWidth="1"/>
    <col min="5" max="5" width="17.7109375" style="37" customWidth="1"/>
    <col min="6" max="6" width="17.28515625" style="38" customWidth="1"/>
    <col min="7" max="7" width="15.85546875" customWidth="1"/>
    <col min="8" max="8" width="14.7109375" customWidth="1"/>
    <col min="9" max="9" width="13.7109375" customWidth="1"/>
    <col min="10" max="10" width="17.140625" style="39" customWidth="1"/>
    <col min="11" max="11" width="17.5703125" style="39" customWidth="1"/>
    <col min="12" max="12" width="15.140625" customWidth="1"/>
    <col min="13" max="13" width="8.7109375" customWidth="1"/>
    <col min="14" max="14" width="8.28515625" customWidth="1"/>
    <col min="15" max="15" width="17.5703125" customWidth="1"/>
    <col min="16" max="16" width="13.42578125" hidden="1" customWidth="1"/>
    <col min="17" max="17" width="1.85546875" hidden="1" customWidth="1"/>
    <col min="18" max="18" width="18.5703125" style="38" customWidth="1"/>
    <col min="19" max="19" width="9.140625" customWidth="1"/>
    <col min="20" max="20" width="17.28515625" hidden="1" customWidth="1"/>
    <col min="21" max="21" width="16.5703125" hidden="1" customWidth="1"/>
    <col min="22" max="22" width="4.5703125" customWidth="1"/>
    <col min="23" max="23" width="14" customWidth="1"/>
    <col min="24" max="24" width="17.42578125" customWidth="1"/>
    <col min="25" max="25" width="8.85546875" customWidth="1"/>
    <col min="26" max="26" width="12.85546875" customWidth="1"/>
    <col min="27" max="27" width="1" customWidth="1"/>
    <col min="28" max="28" width="1.5703125" customWidth="1"/>
    <col min="29" max="29" width="9.140625" customWidth="1"/>
  </cols>
  <sheetData>
    <row r="3" spans="1:20" ht="21" customHeight="1" x14ac:dyDescent="0.2"/>
    <row r="4" spans="1:20" ht="56.25" customHeight="1" x14ac:dyDescent="0.25">
      <c r="D4" s="40"/>
      <c r="E4" s="41"/>
      <c r="F4" s="42"/>
      <c r="G4" s="7"/>
      <c r="H4" s="7"/>
      <c r="I4" s="7"/>
      <c r="J4" s="43"/>
      <c r="K4" s="43"/>
      <c r="L4" s="7"/>
      <c r="M4" s="7"/>
      <c r="R4" s="44"/>
    </row>
    <row r="5" spans="1:20" ht="19.5" customHeight="1" x14ac:dyDescent="0.3">
      <c r="A5" s="518" t="s">
        <v>6</v>
      </c>
      <c r="B5" s="519"/>
      <c r="D5" s="40"/>
      <c r="E5" s="41"/>
      <c r="F5" s="42"/>
      <c r="G5" s="7"/>
      <c r="H5" s="7"/>
      <c r="I5" s="7"/>
      <c r="J5" s="43"/>
      <c r="K5" s="43"/>
      <c r="L5" s="7"/>
      <c r="M5" s="7"/>
      <c r="R5" s="44"/>
    </row>
    <row r="6" spans="1:20" ht="18.75" customHeight="1" x14ac:dyDescent="0.25">
      <c r="A6" s="520" t="s">
        <v>5</v>
      </c>
      <c r="B6" s="521"/>
      <c r="D6" s="40"/>
      <c r="E6" s="41"/>
      <c r="F6" s="42"/>
      <c r="G6" s="7"/>
      <c r="H6" s="7"/>
      <c r="I6" s="7"/>
      <c r="J6" s="43"/>
      <c r="K6" s="43"/>
      <c r="L6" s="7"/>
      <c r="M6" s="7"/>
      <c r="R6" s="45" t="s">
        <v>58</v>
      </c>
    </row>
    <row r="7" spans="1:20" ht="10.15" customHeight="1" x14ac:dyDescent="0.25">
      <c r="D7" s="40"/>
      <c r="E7" s="41"/>
      <c r="F7" s="42"/>
      <c r="G7" s="7"/>
      <c r="H7" s="7"/>
      <c r="I7" s="7"/>
      <c r="J7" s="43"/>
      <c r="K7" s="43"/>
      <c r="L7" s="7"/>
      <c r="M7" s="7"/>
      <c r="R7" s="44"/>
    </row>
    <row r="8" spans="1:20" ht="23.25" customHeight="1" x14ac:dyDescent="0.2">
      <c r="A8" s="522" t="s">
        <v>59</v>
      </c>
      <c r="B8" s="524" t="s">
        <v>60</v>
      </c>
      <c r="C8" s="524" t="s">
        <v>61</v>
      </c>
      <c r="D8" s="517" t="s">
        <v>62</v>
      </c>
      <c r="E8" s="495" t="s">
        <v>0</v>
      </c>
      <c r="F8" s="496"/>
      <c r="G8" s="496"/>
      <c r="H8" s="496"/>
      <c r="I8" s="497"/>
      <c r="J8" s="495" t="s">
        <v>1</v>
      </c>
      <c r="K8" s="496"/>
      <c r="L8" s="496"/>
      <c r="M8" s="496"/>
      <c r="N8" s="496"/>
      <c r="O8" s="496"/>
      <c r="P8" s="496"/>
      <c r="Q8" s="498"/>
      <c r="R8" s="499" t="s">
        <v>63</v>
      </c>
    </row>
    <row r="9" spans="1:20" ht="19.5" customHeight="1" x14ac:dyDescent="0.2">
      <c r="A9" s="523"/>
      <c r="B9" s="525"/>
      <c r="C9" s="525"/>
      <c r="D9" s="513"/>
      <c r="E9" s="502" t="s">
        <v>4</v>
      </c>
      <c r="F9" s="505" t="s">
        <v>64</v>
      </c>
      <c r="G9" s="507" t="s">
        <v>65</v>
      </c>
      <c r="H9" s="508"/>
      <c r="I9" s="505" t="s">
        <v>66</v>
      </c>
      <c r="J9" s="510" t="s">
        <v>4</v>
      </c>
      <c r="K9" s="493" t="s">
        <v>67</v>
      </c>
      <c r="L9" s="505" t="s">
        <v>64</v>
      </c>
      <c r="M9" s="507" t="s">
        <v>65</v>
      </c>
      <c r="N9" s="508"/>
      <c r="O9" s="505" t="s">
        <v>66</v>
      </c>
      <c r="P9" s="515" t="s">
        <v>65</v>
      </c>
      <c r="Q9" s="516"/>
      <c r="R9" s="500"/>
    </row>
    <row r="10" spans="1:20" ht="12.75" customHeight="1" x14ac:dyDescent="0.2">
      <c r="A10" s="523"/>
      <c r="B10" s="525"/>
      <c r="C10" s="525"/>
      <c r="D10" s="513"/>
      <c r="E10" s="503"/>
      <c r="F10" s="506"/>
      <c r="G10" s="493" t="s">
        <v>68</v>
      </c>
      <c r="H10" s="493" t="s">
        <v>69</v>
      </c>
      <c r="I10" s="509"/>
      <c r="J10" s="511"/>
      <c r="K10" s="513"/>
      <c r="L10" s="506"/>
      <c r="M10" s="493" t="s">
        <v>70</v>
      </c>
      <c r="N10" s="493" t="s">
        <v>71</v>
      </c>
      <c r="O10" s="509"/>
      <c r="P10" s="493" t="s">
        <v>72</v>
      </c>
      <c r="Q10" s="46" t="s">
        <v>65</v>
      </c>
      <c r="R10" s="500"/>
    </row>
    <row r="11" spans="1:20" ht="96.75" customHeight="1" x14ac:dyDescent="0.2">
      <c r="A11" s="523"/>
      <c r="B11" s="526"/>
      <c r="C11" s="526"/>
      <c r="D11" s="514"/>
      <c r="E11" s="504"/>
      <c r="F11" s="506"/>
      <c r="G11" s="494"/>
      <c r="H11" s="494"/>
      <c r="I11" s="509"/>
      <c r="J11" s="512"/>
      <c r="K11" s="514"/>
      <c r="L11" s="506"/>
      <c r="M11" s="494"/>
      <c r="N11" s="494"/>
      <c r="O11" s="509"/>
      <c r="P11" s="494"/>
      <c r="Q11" s="47" t="s">
        <v>73</v>
      </c>
      <c r="R11" s="501"/>
    </row>
    <row r="12" spans="1:20" ht="15.75" customHeight="1" x14ac:dyDescent="0.2">
      <c r="A12" s="48">
        <v>1</v>
      </c>
      <c r="B12" s="48" t="s">
        <v>74</v>
      </c>
      <c r="C12" s="49">
        <v>3</v>
      </c>
      <c r="D12" s="49">
        <v>4</v>
      </c>
      <c r="E12" s="49">
        <v>5</v>
      </c>
      <c r="F12" s="47">
        <v>6</v>
      </c>
      <c r="G12" s="47">
        <v>7</v>
      </c>
      <c r="H12" s="47">
        <v>8</v>
      </c>
      <c r="I12" s="49">
        <v>9</v>
      </c>
      <c r="J12" s="47">
        <v>10</v>
      </c>
      <c r="K12" s="47">
        <v>11</v>
      </c>
      <c r="L12" s="47">
        <v>12</v>
      </c>
      <c r="M12" s="47">
        <v>13</v>
      </c>
      <c r="N12" s="47">
        <v>14</v>
      </c>
      <c r="O12" s="47">
        <v>15</v>
      </c>
      <c r="P12" s="47">
        <v>15</v>
      </c>
      <c r="Q12" s="47">
        <v>15</v>
      </c>
      <c r="R12" s="49">
        <v>16</v>
      </c>
    </row>
    <row r="13" spans="1:20" ht="38.25" customHeight="1" x14ac:dyDescent="0.3">
      <c r="A13" s="50" t="s">
        <v>75</v>
      </c>
      <c r="B13" s="50"/>
      <c r="C13" s="50"/>
      <c r="D13" s="51" t="s">
        <v>76</v>
      </c>
      <c r="E13" s="438">
        <f t="shared" ref="E13:R13" si="0">SUM(E14)</f>
        <v>1611700</v>
      </c>
      <c r="F13" s="439">
        <f t="shared" si="0"/>
        <v>1611700</v>
      </c>
      <c r="G13" s="439">
        <f t="shared" si="0"/>
        <v>0</v>
      </c>
      <c r="H13" s="439">
        <f t="shared" si="0"/>
        <v>0</v>
      </c>
      <c r="I13" s="439">
        <f t="shared" si="0"/>
        <v>0</v>
      </c>
      <c r="J13" s="439">
        <f t="shared" si="0"/>
        <v>-1611700</v>
      </c>
      <c r="K13" s="439">
        <f t="shared" si="0"/>
        <v>-1611700</v>
      </c>
      <c r="L13" s="439">
        <f t="shared" si="0"/>
        <v>0</v>
      </c>
      <c r="M13" s="439">
        <f t="shared" si="0"/>
        <v>0</v>
      </c>
      <c r="N13" s="439">
        <f t="shared" si="0"/>
        <v>0</v>
      </c>
      <c r="O13" s="439">
        <f t="shared" si="0"/>
        <v>-1611700</v>
      </c>
      <c r="P13" s="439">
        <f t="shared" si="0"/>
        <v>0</v>
      </c>
      <c r="Q13" s="439">
        <f t="shared" si="0"/>
        <v>0</v>
      </c>
      <c r="R13" s="439">
        <f t="shared" si="0"/>
        <v>0</v>
      </c>
      <c r="T13" s="52"/>
    </row>
    <row r="14" spans="1:20" s="53" customFormat="1" ht="39.75" customHeight="1" x14ac:dyDescent="0.3">
      <c r="A14" s="50" t="s">
        <v>77</v>
      </c>
      <c r="B14" s="50"/>
      <c r="C14" s="50"/>
      <c r="D14" s="51" t="s">
        <v>76</v>
      </c>
      <c r="E14" s="438">
        <f t="shared" ref="E14:R14" si="1">SUM(E15:E30)</f>
        <v>1611700</v>
      </c>
      <c r="F14" s="438">
        <f t="shared" si="1"/>
        <v>1611700</v>
      </c>
      <c r="G14" s="438">
        <f t="shared" si="1"/>
        <v>0</v>
      </c>
      <c r="H14" s="438">
        <f t="shared" si="1"/>
        <v>0</v>
      </c>
      <c r="I14" s="438">
        <f t="shared" si="1"/>
        <v>0</v>
      </c>
      <c r="J14" s="438">
        <f t="shared" si="1"/>
        <v>-1611700</v>
      </c>
      <c r="K14" s="438">
        <f t="shared" si="1"/>
        <v>-1611700</v>
      </c>
      <c r="L14" s="438">
        <f t="shared" si="1"/>
        <v>0</v>
      </c>
      <c r="M14" s="438">
        <f t="shared" si="1"/>
        <v>0</v>
      </c>
      <c r="N14" s="438">
        <f t="shared" si="1"/>
        <v>0</v>
      </c>
      <c r="O14" s="438">
        <f t="shared" si="1"/>
        <v>-1611700</v>
      </c>
      <c r="P14" s="438">
        <f t="shared" si="1"/>
        <v>0</v>
      </c>
      <c r="Q14" s="438">
        <f t="shared" si="1"/>
        <v>0</v>
      </c>
      <c r="R14" s="438">
        <f t="shared" si="1"/>
        <v>0</v>
      </c>
      <c r="T14" s="52">
        <f>SUM(E14,J14)</f>
        <v>0</v>
      </c>
    </row>
    <row r="15" spans="1:20" s="53" customFormat="1" ht="97.5" hidden="1" customHeight="1" x14ac:dyDescent="0.3">
      <c r="A15" s="54" t="s">
        <v>78</v>
      </c>
      <c r="B15" s="54" t="s">
        <v>79</v>
      </c>
      <c r="C15" s="54" t="s">
        <v>80</v>
      </c>
      <c r="D15" s="55" t="s">
        <v>81</v>
      </c>
      <c r="E15" s="56">
        <f t="shared" ref="E15:E30" si="2">SUM(F15,I15)</f>
        <v>0</v>
      </c>
      <c r="F15" s="57"/>
      <c r="G15" s="57"/>
      <c r="H15" s="57"/>
      <c r="I15" s="440"/>
      <c r="J15" s="58">
        <f>SUM(L15,O15)</f>
        <v>0</v>
      </c>
      <c r="K15" s="58"/>
      <c r="L15" s="59"/>
      <c r="M15" s="59"/>
      <c r="N15" s="59"/>
      <c r="O15" s="58"/>
      <c r="P15" s="57"/>
      <c r="Q15" s="57"/>
      <c r="R15" s="58">
        <f t="shared" ref="R15:R30" si="3">SUM(E15,J15)</f>
        <v>0</v>
      </c>
    </row>
    <row r="16" spans="1:20" s="53" customFormat="1" ht="30.75" hidden="1" customHeight="1" x14ac:dyDescent="0.3">
      <c r="A16" s="54" t="s">
        <v>82</v>
      </c>
      <c r="B16" s="54" t="s">
        <v>83</v>
      </c>
      <c r="C16" s="54" t="s">
        <v>80</v>
      </c>
      <c r="D16" s="60" t="s">
        <v>84</v>
      </c>
      <c r="E16" s="56">
        <f t="shared" si="2"/>
        <v>0</v>
      </c>
      <c r="F16" s="56"/>
      <c r="G16" s="57"/>
      <c r="H16" s="57"/>
      <c r="I16" s="57"/>
      <c r="J16" s="58">
        <f t="shared" ref="J16:J30" si="4">SUM(L16,O16)</f>
        <v>0</v>
      </c>
      <c r="K16" s="58"/>
      <c r="L16" s="59"/>
      <c r="M16" s="59"/>
      <c r="N16" s="59"/>
      <c r="O16" s="58"/>
      <c r="P16" s="57"/>
      <c r="Q16" s="57"/>
      <c r="R16" s="58">
        <f t="shared" si="3"/>
        <v>0</v>
      </c>
    </row>
    <row r="17" spans="1:20" s="53" customFormat="1" ht="30.75" hidden="1" customHeight="1" x14ac:dyDescent="0.3">
      <c r="A17" s="54" t="s">
        <v>85</v>
      </c>
      <c r="B17" s="54" t="s">
        <v>86</v>
      </c>
      <c r="C17" s="54" t="s">
        <v>87</v>
      </c>
      <c r="D17" s="60" t="s">
        <v>88</v>
      </c>
      <c r="E17" s="56">
        <f t="shared" si="2"/>
        <v>0</v>
      </c>
      <c r="F17" s="56"/>
      <c r="G17" s="57"/>
      <c r="H17" s="57"/>
      <c r="I17" s="57"/>
      <c r="J17" s="58">
        <f t="shared" si="4"/>
        <v>0</v>
      </c>
      <c r="K17" s="58"/>
      <c r="L17" s="59"/>
      <c r="M17" s="59"/>
      <c r="N17" s="59"/>
      <c r="O17" s="58"/>
      <c r="P17" s="57"/>
      <c r="Q17" s="57"/>
      <c r="R17" s="58">
        <f t="shared" si="3"/>
        <v>0</v>
      </c>
    </row>
    <row r="18" spans="1:20" s="53" customFormat="1" ht="30.75" hidden="1" customHeight="1" x14ac:dyDescent="0.3">
      <c r="A18" s="54" t="s">
        <v>89</v>
      </c>
      <c r="B18" s="54" t="s">
        <v>90</v>
      </c>
      <c r="C18" s="54" t="s">
        <v>83</v>
      </c>
      <c r="D18" s="60" t="s">
        <v>91</v>
      </c>
      <c r="E18" s="56">
        <f t="shared" si="2"/>
        <v>0</v>
      </c>
      <c r="F18" s="56"/>
      <c r="G18" s="57"/>
      <c r="H18" s="57"/>
      <c r="I18" s="57"/>
      <c r="J18" s="58">
        <f t="shared" si="4"/>
        <v>0</v>
      </c>
      <c r="K18" s="58"/>
      <c r="L18" s="59"/>
      <c r="M18" s="59"/>
      <c r="N18" s="59"/>
      <c r="O18" s="58"/>
      <c r="P18" s="57"/>
      <c r="Q18" s="57"/>
      <c r="R18" s="58">
        <f t="shared" si="3"/>
        <v>0</v>
      </c>
    </row>
    <row r="19" spans="1:20" s="53" customFormat="1" ht="30.75" hidden="1" customHeight="1" x14ac:dyDescent="0.3">
      <c r="A19" s="54" t="s">
        <v>92</v>
      </c>
      <c r="B19" s="54" t="s">
        <v>93</v>
      </c>
      <c r="C19" s="54" t="s">
        <v>94</v>
      </c>
      <c r="D19" s="60" t="s">
        <v>95</v>
      </c>
      <c r="E19" s="56">
        <f t="shared" si="2"/>
        <v>0</v>
      </c>
      <c r="F19" s="56"/>
      <c r="G19" s="57"/>
      <c r="H19" s="57"/>
      <c r="I19" s="57"/>
      <c r="J19" s="58">
        <f t="shared" si="4"/>
        <v>0</v>
      </c>
      <c r="K19" s="58"/>
      <c r="L19" s="59"/>
      <c r="M19" s="59"/>
      <c r="N19" s="59"/>
      <c r="O19" s="58"/>
      <c r="P19" s="57"/>
      <c r="Q19" s="57"/>
      <c r="R19" s="58">
        <f t="shared" si="3"/>
        <v>0</v>
      </c>
    </row>
    <row r="20" spans="1:20" s="53" customFormat="1" ht="30.75" hidden="1" customHeight="1" x14ac:dyDescent="0.3">
      <c r="A20" s="54" t="s">
        <v>96</v>
      </c>
      <c r="B20" s="54" t="s">
        <v>97</v>
      </c>
      <c r="C20" s="54" t="s">
        <v>98</v>
      </c>
      <c r="D20" s="60" t="s">
        <v>99</v>
      </c>
      <c r="E20" s="56">
        <f t="shared" si="2"/>
        <v>0</v>
      </c>
      <c r="F20" s="56"/>
      <c r="G20" s="57"/>
      <c r="H20" s="57"/>
      <c r="I20" s="57"/>
      <c r="J20" s="58">
        <f t="shared" si="4"/>
        <v>0</v>
      </c>
      <c r="K20" s="58"/>
      <c r="L20" s="59"/>
      <c r="M20" s="59"/>
      <c r="N20" s="59"/>
      <c r="O20" s="58"/>
      <c r="P20" s="57"/>
      <c r="Q20" s="57"/>
      <c r="R20" s="58">
        <f t="shared" si="3"/>
        <v>0</v>
      </c>
    </row>
    <row r="21" spans="1:20" s="61" customFormat="1" ht="30.75" hidden="1" customHeight="1" x14ac:dyDescent="0.3">
      <c r="A21" s="54" t="s">
        <v>100</v>
      </c>
      <c r="B21" s="54" t="s">
        <v>101</v>
      </c>
      <c r="C21" s="54" t="s">
        <v>102</v>
      </c>
      <c r="D21" s="60" t="s">
        <v>103</v>
      </c>
      <c r="E21" s="56">
        <f t="shared" si="2"/>
        <v>0</v>
      </c>
      <c r="F21" s="56"/>
      <c r="G21" s="56"/>
      <c r="H21" s="56"/>
      <c r="I21" s="56"/>
      <c r="J21" s="58">
        <f t="shared" si="4"/>
        <v>0</v>
      </c>
      <c r="K21" s="58"/>
      <c r="L21" s="58"/>
      <c r="M21" s="58"/>
      <c r="N21" s="58"/>
      <c r="O21" s="58"/>
      <c r="P21" s="56"/>
      <c r="Q21" s="56"/>
      <c r="R21" s="58">
        <f t="shared" si="3"/>
        <v>0</v>
      </c>
    </row>
    <row r="22" spans="1:20" s="61" customFormat="1" ht="30.75" hidden="1" customHeight="1" x14ac:dyDescent="0.3">
      <c r="A22" s="54" t="s">
        <v>104</v>
      </c>
      <c r="B22" s="54" t="s">
        <v>105</v>
      </c>
      <c r="C22" s="54" t="s">
        <v>106</v>
      </c>
      <c r="D22" s="60" t="s">
        <v>107</v>
      </c>
      <c r="E22" s="56">
        <f t="shared" si="2"/>
        <v>0</v>
      </c>
      <c r="F22" s="56"/>
      <c r="G22" s="56"/>
      <c r="H22" s="56"/>
      <c r="I22" s="56"/>
      <c r="J22" s="58">
        <f t="shared" si="4"/>
        <v>0</v>
      </c>
      <c r="K22" s="58"/>
      <c r="L22" s="56"/>
      <c r="M22" s="56"/>
      <c r="N22" s="56"/>
      <c r="O22" s="58"/>
      <c r="P22" s="56"/>
      <c r="Q22" s="56"/>
      <c r="R22" s="58">
        <f t="shared" si="3"/>
        <v>0</v>
      </c>
    </row>
    <row r="23" spans="1:20" s="64" customFormat="1" ht="30.75" hidden="1" customHeight="1" x14ac:dyDescent="0.3">
      <c r="A23" s="62" t="s">
        <v>108</v>
      </c>
      <c r="B23" s="62" t="s">
        <v>109</v>
      </c>
      <c r="C23" s="62" t="s">
        <v>110</v>
      </c>
      <c r="D23" s="63" t="s">
        <v>111</v>
      </c>
      <c r="E23" s="56">
        <f t="shared" si="2"/>
        <v>0</v>
      </c>
      <c r="F23" s="56"/>
      <c r="G23" s="441"/>
      <c r="H23" s="441"/>
      <c r="I23" s="441"/>
      <c r="J23" s="58">
        <f t="shared" si="4"/>
        <v>0</v>
      </c>
      <c r="K23" s="58"/>
      <c r="L23" s="441"/>
      <c r="M23" s="441"/>
      <c r="N23" s="441"/>
      <c r="O23" s="58"/>
      <c r="P23" s="441"/>
      <c r="Q23" s="441"/>
      <c r="R23" s="58">
        <f t="shared" si="3"/>
        <v>0</v>
      </c>
    </row>
    <row r="24" spans="1:20" ht="48.75" hidden="1" customHeight="1" x14ac:dyDescent="0.3">
      <c r="A24" s="65" t="s">
        <v>112</v>
      </c>
      <c r="B24" s="54" t="s">
        <v>113</v>
      </c>
      <c r="C24" s="66" t="s">
        <v>114</v>
      </c>
      <c r="D24" s="67" t="s">
        <v>115</v>
      </c>
      <c r="E24" s="56">
        <f t="shared" si="2"/>
        <v>0</v>
      </c>
      <c r="F24" s="56"/>
      <c r="G24" s="442"/>
      <c r="H24" s="442"/>
      <c r="I24" s="442"/>
      <c r="J24" s="58">
        <f t="shared" si="4"/>
        <v>0</v>
      </c>
      <c r="K24" s="58"/>
      <c r="L24" s="442"/>
      <c r="M24" s="442"/>
      <c r="N24" s="442"/>
      <c r="O24" s="58"/>
      <c r="P24" s="442"/>
      <c r="Q24" s="442"/>
      <c r="R24" s="58">
        <f t="shared" si="3"/>
        <v>0</v>
      </c>
    </row>
    <row r="25" spans="1:20" ht="30.75" hidden="1" customHeight="1" x14ac:dyDescent="0.3">
      <c r="A25" s="65" t="s">
        <v>116</v>
      </c>
      <c r="B25" s="54" t="s">
        <v>117</v>
      </c>
      <c r="C25" s="66" t="s">
        <v>118</v>
      </c>
      <c r="D25" s="67" t="s">
        <v>119</v>
      </c>
      <c r="E25" s="56">
        <f t="shared" si="2"/>
        <v>0</v>
      </c>
      <c r="F25" s="56"/>
      <c r="G25" s="442"/>
      <c r="H25" s="442"/>
      <c r="I25" s="442"/>
      <c r="J25" s="58">
        <f t="shared" si="4"/>
        <v>0</v>
      </c>
      <c r="K25" s="58"/>
      <c r="L25" s="442"/>
      <c r="M25" s="442"/>
      <c r="N25" s="442"/>
      <c r="O25" s="58"/>
      <c r="P25" s="442"/>
      <c r="Q25" s="442"/>
      <c r="R25" s="58">
        <f t="shared" si="3"/>
        <v>0</v>
      </c>
    </row>
    <row r="26" spans="1:20" ht="30.75" hidden="1" customHeight="1" x14ac:dyDescent="0.3">
      <c r="A26" s="65" t="s">
        <v>120</v>
      </c>
      <c r="B26" s="54" t="s">
        <v>121</v>
      </c>
      <c r="C26" s="66" t="s">
        <v>118</v>
      </c>
      <c r="D26" s="67" t="s">
        <v>122</v>
      </c>
      <c r="E26" s="56">
        <f t="shared" si="2"/>
        <v>0</v>
      </c>
      <c r="F26" s="56"/>
      <c r="G26" s="442"/>
      <c r="H26" s="442"/>
      <c r="I26" s="442"/>
      <c r="J26" s="58">
        <f t="shared" si="4"/>
        <v>0</v>
      </c>
      <c r="K26" s="58"/>
      <c r="L26" s="442"/>
      <c r="M26" s="442"/>
      <c r="N26" s="442"/>
      <c r="O26" s="58"/>
      <c r="P26" s="442"/>
      <c r="Q26" s="442"/>
      <c r="R26" s="58">
        <f t="shared" si="3"/>
        <v>0</v>
      </c>
    </row>
    <row r="27" spans="1:20" ht="30.75" hidden="1" customHeight="1" x14ac:dyDescent="0.3">
      <c r="A27" s="66" t="s">
        <v>123</v>
      </c>
      <c r="B27" s="54" t="s">
        <v>124</v>
      </c>
      <c r="C27" s="66" t="s">
        <v>118</v>
      </c>
      <c r="D27" s="67" t="s">
        <v>125</v>
      </c>
      <c r="E27" s="56">
        <f t="shared" si="2"/>
        <v>0</v>
      </c>
      <c r="F27" s="56"/>
      <c r="G27" s="442"/>
      <c r="H27" s="442"/>
      <c r="I27" s="442"/>
      <c r="J27" s="58">
        <f t="shared" si="4"/>
        <v>0</v>
      </c>
      <c r="K27" s="58"/>
      <c r="L27" s="442"/>
      <c r="M27" s="442"/>
      <c r="N27" s="442"/>
      <c r="O27" s="58"/>
      <c r="P27" s="442"/>
      <c r="Q27" s="442"/>
      <c r="R27" s="58">
        <f t="shared" si="3"/>
        <v>0</v>
      </c>
    </row>
    <row r="28" spans="1:20" ht="30.75" hidden="1" customHeight="1" x14ac:dyDescent="0.3">
      <c r="A28" s="66" t="s">
        <v>551</v>
      </c>
      <c r="B28" s="54" t="s">
        <v>237</v>
      </c>
      <c r="C28" s="66" t="s">
        <v>118</v>
      </c>
      <c r="D28" s="67" t="s">
        <v>238</v>
      </c>
      <c r="E28" s="56">
        <f t="shared" ref="E28" si="5">SUM(F28,I28)</f>
        <v>0</v>
      </c>
      <c r="F28" s="56"/>
      <c r="G28" s="442"/>
      <c r="H28" s="442"/>
      <c r="I28" s="442"/>
      <c r="J28" s="58">
        <f t="shared" ref="J28" si="6">SUM(L28,O28)</f>
        <v>0</v>
      </c>
      <c r="K28" s="58"/>
      <c r="L28" s="442"/>
      <c r="M28" s="442"/>
      <c r="N28" s="442"/>
      <c r="O28" s="58"/>
      <c r="P28" s="442"/>
      <c r="Q28" s="442"/>
      <c r="R28" s="58">
        <f t="shared" ref="R28" si="7">SUM(E28,J28)</f>
        <v>0</v>
      </c>
    </row>
    <row r="29" spans="1:20" ht="32.25" hidden="1" customHeight="1" x14ac:dyDescent="0.3">
      <c r="A29" s="54" t="s">
        <v>7</v>
      </c>
      <c r="B29" s="54" t="s">
        <v>10</v>
      </c>
      <c r="C29" s="54" t="s">
        <v>86</v>
      </c>
      <c r="D29" s="63" t="s">
        <v>3</v>
      </c>
      <c r="E29" s="56">
        <f t="shared" si="2"/>
        <v>0</v>
      </c>
      <c r="F29" s="56"/>
      <c r="G29" s="442"/>
      <c r="H29" s="442"/>
      <c r="I29" s="442"/>
      <c r="J29" s="56">
        <f t="shared" si="4"/>
        <v>0</v>
      </c>
      <c r="K29" s="56"/>
      <c r="L29" s="442"/>
      <c r="M29" s="442"/>
      <c r="N29" s="442"/>
      <c r="O29" s="56"/>
      <c r="P29" s="442"/>
      <c r="Q29" s="442"/>
      <c r="R29" s="56">
        <f t="shared" si="3"/>
        <v>0</v>
      </c>
    </row>
    <row r="30" spans="1:20" s="2" customFormat="1" ht="61.5" customHeight="1" x14ac:dyDescent="0.3">
      <c r="A30" s="54" t="s">
        <v>8</v>
      </c>
      <c r="B30" s="54" t="s">
        <v>9</v>
      </c>
      <c r="C30" s="54" t="s">
        <v>86</v>
      </c>
      <c r="D30" s="63" t="s">
        <v>11</v>
      </c>
      <c r="E30" s="56">
        <f t="shared" si="2"/>
        <v>1611700</v>
      </c>
      <c r="F30" s="56">
        <v>1611700</v>
      </c>
      <c r="G30" s="442"/>
      <c r="H30" s="442"/>
      <c r="I30" s="442"/>
      <c r="J30" s="56">
        <f t="shared" si="4"/>
        <v>-1611700</v>
      </c>
      <c r="K30" s="56">
        <v>-1611700</v>
      </c>
      <c r="L30" s="442"/>
      <c r="M30" s="442"/>
      <c r="N30" s="442"/>
      <c r="O30" s="56">
        <v>-1611700</v>
      </c>
      <c r="P30" s="442"/>
      <c r="Q30" s="442"/>
      <c r="R30" s="56">
        <f t="shared" si="3"/>
        <v>0</v>
      </c>
    </row>
    <row r="31" spans="1:20" s="2" customFormat="1" ht="44.25" hidden="1" customHeight="1" x14ac:dyDescent="0.3">
      <c r="A31" s="50" t="s">
        <v>126</v>
      </c>
      <c r="B31" s="50"/>
      <c r="C31" s="50"/>
      <c r="D31" s="68" t="s">
        <v>127</v>
      </c>
      <c r="E31" s="91">
        <f t="shared" ref="E31:R31" si="8">SUM(E32)</f>
        <v>0</v>
      </c>
      <c r="F31" s="91">
        <f t="shared" si="8"/>
        <v>0</v>
      </c>
      <c r="G31" s="91">
        <f t="shared" si="8"/>
        <v>0</v>
      </c>
      <c r="H31" s="91">
        <f t="shared" si="8"/>
        <v>0</v>
      </c>
      <c r="I31" s="91">
        <f t="shared" si="8"/>
        <v>0</v>
      </c>
      <c r="J31" s="91">
        <f t="shared" si="8"/>
        <v>0</v>
      </c>
      <c r="K31" s="91">
        <f t="shared" si="8"/>
        <v>0</v>
      </c>
      <c r="L31" s="91">
        <f t="shared" si="8"/>
        <v>0</v>
      </c>
      <c r="M31" s="91">
        <f t="shared" si="8"/>
        <v>0</v>
      </c>
      <c r="N31" s="91">
        <f t="shared" si="8"/>
        <v>0</v>
      </c>
      <c r="O31" s="91">
        <f t="shared" si="8"/>
        <v>0</v>
      </c>
      <c r="P31" s="91">
        <f t="shared" si="8"/>
        <v>0</v>
      </c>
      <c r="Q31" s="91">
        <f t="shared" si="8"/>
        <v>0</v>
      </c>
      <c r="R31" s="91">
        <f t="shared" si="8"/>
        <v>0</v>
      </c>
      <c r="T31" s="52"/>
    </row>
    <row r="32" spans="1:20" s="53" customFormat="1" ht="41.25" hidden="1" customHeight="1" x14ac:dyDescent="0.3">
      <c r="A32" s="50" t="s">
        <v>128</v>
      </c>
      <c r="B32" s="50"/>
      <c r="C32" s="50"/>
      <c r="D32" s="68" t="s">
        <v>127</v>
      </c>
      <c r="E32" s="91">
        <f t="shared" ref="E32:R32" si="9">SUM(E33:E53)</f>
        <v>0</v>
      </c>
      <c r="F32" s="91">
        <f t="shared" si="9"/>
        <v>0</v>
      </c>
      <c r="G32" s="91">
        <f t="shared" si="9"/>
        <v>0</v>
      </c>
      <c r="H32" s="91">
        <f t="shared" si="9"/>
        <v>0</v>
      </c>
      <c r="I32" s="91">
        <f t="shared" si="9"/>
        <v>0</v>
      </c>
      <c r="J32" s="91">
        <f t="shared" si="9"/>
        <v>0</v>
      </c>
      <c r="K32" s="91">
        <f t="shared" si="9"/>
        <v>0</v>
      </c>
      <c r="L32" s="91">
        <f t="shared" si="9"/>
        <v>0</v>
      </c>
      <c r="M32" s="91">
        <f t="shared" si="9"/>
        <v>0</v>
      </c>
      <c r="N32" s="91">
        <f t="shared" si="9"/>
        <v>0</v>
      </c>
      <c r="O32" s="91">
        <f t="shared" si="9"/>
        <v>0</v>
      </c>
      <c r="P32" s="91">
        <f t="shared" si="9"/>
        <v>0</v>
      </c>
      <c r="Q32" s="91">
        <f t="shared" si="9"/>
        <v>0</v>
      </c>
      <c r="R32" s="91">
        <f t="shared" si="9"/>
        <v>0</v>
      </c>
      <c r="T32" s="279">
        <f>SUM(E32,J32)</f>
        <v>0</v>
      </c>
    </row>
    <row r="33" spans="1:36" s="53" customFormat="1" ht="56.25" hidden="1" customHeight="1" x14ac:dyDescent="0.3">
      <c r="A33" s="54" t="s">
        <v>129</v>
      </c>
      <c r="B33" s="54" t="s">
        <v>83</v>
      </c>
      <c r="C33" s="54" t="s">
        <v>80</v>
      </c>
      <c r="D33" s="60" t="s">
        <v>84</v>
      </c>
      <c r="E33" s="56">
        <f t="shared" ref="E33:E52" si="10">SUM(F33,I33)</f>
        <v>0</v>
      </c>
      <c r="F33" s="56"/>
      <c r="G33" s="56"/>
      <c r="H33" s="59"/>
      <c r="I33" s="59"/>
      <c r="J33" s="58">
        <f t="shared" ref="J33:J53" si="11">SUM(L33,O33)</f>
        <v>0</v>
      </c>
      <c r="K33" s="58"/>
      <c r="L33" s="59"/>
      <c r="M33" s="59"/>
      <c r="N33" s="59"/>
      <c r="O33" s="58"/>
      <c r="P33" s="58"/>
      <c r="Q33" s="58"/>
      <c r="R33" s="58">
        <f t="shared" ref="R33:R53" si="12">SUM(E33,J33)</f>
        <v>0</v>
      </c>
    </row>
    <row r="34" spans="1:36" s="2" customFormat="1" ht="32.25" hidden="1" customHeight="1" x14ac:dyDescent="0.3">
      <c r="A34" s="54" t="s">
        <v>130</v>
      </c>
      <c r="B34" s="54" t="s">
        <v>131</v>
      </c>
      <c r="C34" s="73" t="s">
        <v>132</v>
      </c>
      <c r="D34" s="55" t="s">
        <v>133</v>
      </c>
      <c r="E34" s="56">
        <f t="shared" si="10"/>
        <v>0</v>
      </c>
      <c r="F34" s="56"/>
      <c r="G34" s="56"/>
      <c r="H34" s="59"/>
      <c r="I34" s="59"/>
      <c r="J34" s="58">
        <f t="shared" si="11"/>
        <v>0</v>
      </c>
      <c r="K34" s="58"/>
      <c r="L34" s="59"/>
      <c r="M34" s="59"/>
      <c r="N34" s="59"/>
      <c r="O34" s="58"/>
      <c r="P34" s="58"/>
      <c r="Q34" s="58"/>
      <c r="R34" s="58">
        <f t="shared" si="12"/>
        <v>0</v>
      </c>
    </row>
    <row r="35" spans="1:36" s="75" customFormat="1" ht="57.75" hidden="1" customHeight="1" x14ac:dyDescent="0.3">
      <c r="A35" s="54" t="s">
        <v>134</v>
      </c>
      <c r="B35" s="54" t="s">
        <v>135</v>
      </c>
      <c r="C35" s="73" t="s">
        <v>136</v>
      </c>
      <c r="D35" s="55" t="s">
        <v>137</v>
      </c>
      <c r="E35" s="56">
        <f t="shared" si="10"/>
        <v>0</v>
      </c>
      <c r="F35" s="56"/>
      <c r="G35" s="56"/>
      <c r="H35" s="56"/>
      <c r="I35" s="56"/>
      <c r="J35" s="58">
        <f t="shared" si="11"/>
        <v>0</v>
      </c>
      <c r="K35" s="56"/>
      <c r="L35" s="56"/>
      <c r="M35" s="56"/>
      <c r="N35" s="56"/>
      <c r="O35" s="56"/>
      <c r="P35" s="56"/>
      <c r="Q35" s="56"/>
      <c r="R35" s="58">
        <f t="shared" si="12"/>
        <v>0</v>
      </c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</row>
    <row r="36" spans="1:36" s="74" customFormat="1" ht="56.25" hidden="1" customHeight="1" x14ac:dyDescent="0.3">
      <c r="A36" s="54" t="s">
        <v>138</v>
      </c>
      <c r="B36" s="54" t="s">
        <v>139</v>
      </c>
      <c r="C36" s="73" t="s">
        <v>136</v>
      </c>
      <c r="D36" s="55" t="s">
        <v>140</v>
      </c>
      <c r="E36" s="70">
        <f t="shared" si="10"/>
        <v>0</v>
      </c>
      <c r="F36" s="70"/>
      <c r="G36" s="70"/>
      <c r="H36" s="70"/>
      <c r="I36" s="70"/>
      <c r="J36" s="58">
        <f t="shared" si="11"/>
        <v>0</v>
      </c>
      <c r="K36" s="70"/>
      <c r="L36" s="70"/>
      <c r="M36" s="70"/>
      <c r="N36" s="70"/>
      <c r="O36" s="70"/>
      <c r="P36" s="70"/>
      <c r="Q36" s="70"/>
      <c r="R36" s="58">
        <f t="shared" si="12"/>
        <v>0</v>
      </c>
    </row>
    <row r="37" spans="1:36" s="77" customFormat="1" ht="56.25" hidden="1" customHeight="1" x14ac:dyDescent="0.3">
      <c r="A37" s="54" t="s">
        <v>141</v>
      </c>
      <c r="B37" s="54" t="s">
        <v>142</v>
      </c>
      <c r="C37" s="54" t="s">
        <v>143</v>
      </c>
      <c r="D37" s="76" t="s">
        <v>144</v>
      </c>
      <c r="E37" s="70">
        <f t="shared" si="10"/>
        <v>0</v>
      </c>
      <c r="F37" s="70"/>
      <c r="G37" s="70"/>
      <c r="H37" s="72"/>
      <c r="I37" s="72"/>
      <c r="J37" s="58">
        <f t="shared" si="11"/>
        <v>0</v>
      </c>
      <c r="K37" s="70"/>
      <c r="L37" s="72"/>
      <c r="M37" s="72"/>
      <c r="N37" s="72"/>
      <c r="O37" s="70"/>
      <c r="P37" s="72"/>
      <c r="Q37" s="72"/>
      <c r="R37" s="58">
        <f t="shared" si="12"/>
        <v>0</v>
      </c>
    </row>
    <row r="38" spans="1:36" ht="36.75" hidden="1" customHeight="1" x14ac:dyDescent="0.3">
      <c r="A38" s="54" t="s">
        <v>145</v>
      </c>
      <c r="B38" s="54" t="s">
        <v>146</v>
      </c>
      <c r="C38" s="54" t="s">
        <v>147</v>
      </c>
      <c r="D38" s="55" t="s">
        <v>148</v>
      </c>
      <c r="E38" s="56">
        <f t="shared" si="10"/>
        <v>0</v>
      </c>
      <c r="F38" s="56"/>
      <c r="G38" s="70"/>
      <c r="H38" s="72"/>
      <c r="I38" s="72"/>
      <c r="J38" s="58">
        <f t="shared" si="11"/>
        <v>0</v>
      </c>
      <c r="K38" s="70"/>
      <c r="L38" s="72"/>
      <c r="M38" s="72"/>
      <c r="N38" s="72"/>
      <c r="O38" s="70"/>
      <c r="P38" s="72"/>
      <c r="Q38" s="72"/>
      <c r="R38" s="58">
        <f t="shared" si="12"/>
        <v>0</v>
      </c>
    </row>
    <row r="39" spans="1:36" ht="28.5" hidden="1" customHeight="1" x14ac:dyDescent="0.3">
      <c r="A39" s="54" t="s">
        <v>149</v>
      </c>
      <c r="B39" s="54" t="s">
        <v>150</v>
      </c>
      <c r="C39" s="54" t="s">
        <v>147</v>
      </c>
      <c r="D39" s="55" t="s">
        <v>151</v>
      </c>
      <c r="E39" s="70">
        <f t="shared" si="10"/>
        <v>0</v>
      </c>
      <c r="F39" s="70"/>
      <c r="G39" s="70"/>
      <c r="H39" s="72"/>
      <c r="I39" s="72"/>
      <c r="J39" s="58">
        <f t="shared" si="11"/>
        <v>0</v>
      </c>
      <c r="K39" s="72"/>
      <c r="L39" s="72"/>
      <c r="M39" s="72"/>
      <c r="N39" s="72"/>
      <c r="O39" s="72"/>
      <c r="P39" s="72"/>
      <c r="Q39" s="72"/>
      <c r="R39" s="58">
        <f t="shared" si="12"/>
        <v>0</v>
      </c>
    </row>
    <row r="40" spans="1:36" s="2" customFormat="1" ht="39" hidden="1" customHeight="1" x14ac:dyDescent="0.3">
      <c r="A40" s="54" t="s">
        <v>152</v>
      </c>
      <c r="B40" s="54" t="s">
        <v>153</v>
      </c>
      <c r="C40" s="54" t="s">
        <v>147</v>
      </c>
      <c r="D40" s="76" t="s">
        <v>154</v>
      </c>
      <c r="E40" s="56">
        <f t="shared" si="10"/>
        <v>0</v>
      </c>
      <c r="F40" s="56"/>
      <c r="G40" s="56"/>
      <c r="H40" s="58"/>
      <c r="I40" s="58"/>
      <c r="J40" s="58">
        <f t="shared" si="11"/>
        <v>0</v>
      </c>
      <c r="K40" s="443"/>
      <c r="L40" s="58"/>
      <c r="M40" s="58"/>
      <c r="N40" s="58"/>
      <c r="O40" s="443"/>
      <c r="P40" s="58"/>
      <c r="Q40" s="58"/>
      <c r="R40" s="58">
        <f t="shared" si="12"/>
        <v>0</v>
      </c>
    </row>
    <row r="41" spans="1:36" s="2" customFormat="1" ht="39" hidden="1" customHeight="1" x14ac:dyDescent="0.3">
      <c r="A41" s="54" t="s">
        <v>155</v>
      </c>
      <c r="B41" s="54" t="s">
        <v>156</v>
      </c>
      <c r="C41" s="54" t="s">
        <v>147</v>
      </c>
      <c r="D41" s="76" t="s">
        <v>157</v>
      </c>
      <c r="E41" s="56">
        <f t="shared" si="10"/>
        <v>0</v>
      </c>
      <c r="F41" s="56"/>
      <c r="G41" s="56"/>
      <c r="H41" s="58"/>
      <c r="I41" s="58"/>
      <c r="J41" s="58">
        <f t="shared" si="11"/>
        <v>0</v>
      </c>
      <c r="K41" s="443"/>
      <c r="L41" s="58"/>
      <c r="M41" s="58"/>
      <c r="N41" s="58"/>
      <c r="O41" s="443"/>
      <c r="P41" s="58"/>
      <c r="Q41" s="58"/>
      <c r="R41" s="58">
        <f t="shared" si="12"/>
        <v>0</v>
      </c>
    </row>
    <row r="42" spans="1:36" s="84" customFormat="1" ht="47.25" hidden="1" customHeight="1" x14ac:dyDescent="0.35">
      <c r="A42" s="79"/>
      <c r="B42" s="79"/>
      <c r="C42" s="80"/>
      <c r="D42" s="81" t="s">
        <v>158</v>
      </c>
      <c r="E42" s="444">
        <f t="shared" si="10"/>
        <v>0</v>
      </c>
      <c r="F42" s="444"/>
      <c r="G42" s="444"/>
      <c r="H42" s="445"/>
      <c r="I42" s="445"/>
      <c r="J42" s="58">
        <f t="shared" si="11"/>
        <v>0</v>
      </c>
      <c r="K42" s="446"/>
      <c r="L42" s="445"/>
      <c r="M42" s="445"/>
      <c r="N42" s="445"/>
      <c r="O42" s="446"/>
      <c r="P42" s="445"/>
      <c r="Q42" s="445"/>
      <c r="R42" s="58">
        <f t="shared" si="12"/>
        <v>0</v>
      </c>
    </row>
    <row r="43" spans="1:36" s="2" customFormat="1" ht="38.25" hidden="1" customHeight="1" x14ac:dyDescent="0.3">
      <c r="A43" s="54" t="s">
        <v>159</v>
      </c>
      <c r="B43" s="54" t="s">
        <v>160</v>
      </c>
      <c r="C43" s="73" t="s">
        <v>147</v>
      </c>
      <c r="D43" s="55" t="s">
        <v>161</v>
      </c>
      <c r="E43" s="56">
        <f t="shared" si="10"/>
        <v>0</v>
      </c>
      <c r="F43" s="56"/>
      <c r="G43" s="56"/>
      <c r="H43" s="58"/>
      <c r="I43" s="58"/>
      <c r="J43" s="58">
        <f t="shared" si="11"/>
        <v>0</v>
      </c>
      <c r="K43" s="56"/>
      <c r="L43" s="58"/>
      <c r="M43" s="58"/>
      <c r="N43" s="58"/>
      <c r="O43" s="56"/>
      <c r="P43" s="58"/>
      <c r="Q43" s="58"/>
      <c r="R43" s="58">
        <f t="shared" si="12"/>
        <v>0</v>
      </c>
    </row>
    <row r="44" spans="1:36" s="84" customFormat="1" ht="44.25" hidden="1" customHeight="1" x14ac:dyDescent="0.35">
      <c r="A44" s="62" t="s">
        <v>162</v>
      </c>
      <c r="B44" s="62" t="s">
        <v>163</v>
      </c>
      <c r="C44" s="62" t="s">
        <v>147</v>
      </c>
      <c r="D44" s="85" t="s">
        <v>164</v>
      </c>
      <c r="E44" s="70">
        <f t="shared" si="10"/>
        <v>0</v>
      </c>
      <c r="F44" s="70"/>
      <c r="G44" s="70"/>
      <c r="H44" s="83"/>
      <c r="I44" s="83"/>
      <c r="J44" s="58">
        <f t="shared" si="11"/>
        <v>0</v>
      </c>
      <c r="K44" s="447"/>
      <c r="L44" s="83"/>
      <c r="M44" s="83"/>
      <c r="N44" s="83"/>
      <c r="O44" s="447"/>
      <c r="P44" s="83"/>
      <c r="Q44" s="83"/>
      <c r="R44" s="58">
        <f t="shared" si="12"/>
        <v>0</v>
      </c>
    </row>
    <row r="45" spans="1:36" s="84" customFormat="1" ht="44.25" hidden="1" customHeight="1" x14ac:dyDescent="0.35">
      <c r="A45" s="62" t="s">
        <v>165</v>
      </c>
      <c r="B45" s="62" t="s">
        <v>166</v>
      </c>
      <c r="C45" s="86" t="s">
        <v>147</v>
      </c>
      <c r="D45" s="87" t="s">
        <v>167</v>
      </c>
      <c r="E45" s="70">
        <f t="shared" si="10"/>
        <v>0</v>
      </c>
      <c r="F45" s="70"/>
      <c r="G45" s="70"/>
      <c r="H45" s="83"/>
      <c r="I45" s="83"/>
      <c r="J45" s="58">
        <f t="shared" si="11"/>
        <v>0</v>
      </c>
      <c r="K45" s="447"/>
      <c r="L45" s="83"/>
      <c r="M45" s="83"/>
      <c r="N45" s="83"/>
      <c r="O45" s="447"/>
      <c r="P45" s="83"/>
      <c r="Q45" s="83"/>
      <c r="R45" s="58">
        <f t="shared" si="12"/>
        <v>0</v>
      </c>
    </row>
    <row r="46" spans="1:36" s="84" customFormat="1" ht="99" hidden="1" customHeight="1" x14ac:dyDescent="0.3">
      <c r="A46" s="62" t="s">
        <v>553</v>
      </c>
      <c r="B46" s="62" t="s">
        <v>554</v>
      </c>
      <c r="C46" s="86" t="s">
        <v>147</v>
      </c>
      <c r="D46" s="87" t="s">
        <v>552</v>
      </c>
      <c r="E46" s="70"/>
      <c r="F46" s="70"/>
      <c r="G46" s="70"/>
      <c r="H46" s="83"/>
      <c r="I46" s="83"/>
      <c r="J46" s="58">
        <f t="shared" si="11"/>
        <v>0</v>
      </c>
      <c r="K46" s="56"/>
      <c r="L46" s="56"/>
      <c r="M46" s="56"/>
      <c r="N46" s="56"/>
      <c r="O46" s="56"/>
      <c r="P46" s="83"/>
      <c r="Q46" s="83"/>
      <c r="R46" s="58">
        <f t="shared" si="12"/>
        <v>0</v>
      </c>
    </row>
    <row r="47" spans="1:36" s="84" customFormat="1" ht="98.25" hidden="1" customHeight="1" x14ac:dyDescent="0.3">
      <c r="A47" s="62" t="s">
        <v>558</v>
      </c>
      <c r="B47" s="62" t="s">
        <v>559</v>
      </c>
      <c r="C47" s="86" t="s">
        <v>147</v>
      </c>
      <c r="D47" s="87" t="s">
        <v>560</v>
      </c>
      <c r="E47" s="70"/>
      <c r="F47" s="70"/>
      <c r="G47" s="70"/>
      <c r="H47" s="83"/>
      <c r="I47" s="83"/>
      <c r="J47" s="58">
        <f t="shared" si="11"/>
        <v>0</v>
      </c>
      <c r="K47" s="56"/>
      <c r="L47" s="56"/>
      <c r="M47" s="56"/>
      <c r="N47" s="56"/>
      <c r="O47" s="56"/>
      <c r="P47" s="56"/>
      <c r="Q47" s="56"/>
      <c r="R47" s="58">
        <f t="shared" si="12"/>
        <v>0</v>
      </c>
    </row>
    <row r="48" spans="1:36" s="84" customFormat="1" ht="132.75" hidden="1" customHeight="1" x14ac:dyDescent="0.3">
      <c r="A48" s="62" t="s">
        <v>515</v>
      </c>
      <c r="B48" s="62" t="s">
        <v>519</v>
      </c>
      <c r="C48" s="62" t="s">
        <v>147</v>
      </c>
      <c r="D48" s="87" t="s">
        <v>517</v>
      </c>
      <c r="E48" s="56">
        <f t="shared" si="10"/>
        <v>0</v>
      </c>
      <c r="F48" s="56"/>
      <c r="G48" s="56"/>
      <c r="H48" s="58"/>
      <c r="I48" s="58"/>
      <c r="J48" s="58">
        <f t="shared" si="11"/>
        <v>0</v>
      </c>
      <c r="K48" s="58"/>
      <c r="L48" s="58"/>
      <c r="M48" s="58"/>
      <c r="N48" s="58"/>
      <c r="O48" s="58"/>
      <c r="P48" s="58"/>
      <c r="Q48" s="58"/>
      <c r="R48" s="58">
        <f t="shared" si="12"/>
        <v>0</v>
      </c>
    </row>
    <row r="49" spans="1:20" s="84" customFormat="1" ht="133.5" hidden="1" customHeight="1" x14ac:dyDescent="0.3">
      <c r="A49" s="62" t="s">
        <v>516</v>
      </c>
      <c r="B49" s="62" t="s">
        <v>520</v>
      </c>
      <c r="C49" s="62" t="s">
        <v>147</v>
      </c>
      <c r="D49" s="87" t="s">
        <v>518</v>
      </c>
      <c r="E49" s="56">
        <f t="shared" si="10"/>
        <v>0</v>
      </c>
      <c r="F49" s="56"/>
      <c r="G49" s="56"/>
      <c r="H49" s="58"/>
      <c r="I49" s="58"/>
      <c r="J49" s="58">
        <f t="shared" si="11"/>
        <v>0</v>
      </c>
      <c r="K49" s="58"/>
      <c r="L49" s="58"/>
      <c r="M49" s="58"/>
      <c r="N49" s="58"/>
      <c r="O49" s="58"/>
      <c r="P49" s="58"/>
      <c r="Q49" s="58"/>
      <c r="R49" s="58">
        <f t="shared" si="12"/>
        <v>0</v>
      </c>
    </row>
    <row r="50" spans="1:20" s="84" customFormat="1" ht="80.25" hidden="1" customHeight="1" x14ac:dyDescent="0.35">
      <c r="A50" s="62" t="s">
        <v>555</v>
      </c>
      <c r="B50" s="62" t="s">
        <v>556</v>
      </c>
      <c r="C50" s="86" t="s">
        <v>147</v>
      </c>
      <c r="D50" s="87" t="s">
        <v>557</v>
      </c>
      <c r="E50" s="56">
        <f t="shared" si="10"/>
        <v>0</v>
      </c>
      <c r="F50" s="56"/>
      <c r="G50" s="70"/>
      <c r="H50" s="83"/>
      <c r="I50" s="83"/>
      <c r="J50" s="58"/>
      <c r="K50" s="447"/>
      <c r="L50" s="83"/>
      <c r="M50" s="83"/>
      <c r="N50" s="83"/>
      <c r="O50" s="447"/>
      <c r="P50" s="83"/>
      <c r="Q50" s="83"/>
      <c r="R50" s="58">
        <f t="shared" si="12"/>
        <v>0</v>
      </c>
    </row>
    <row r="51" spans="1:20" s="329" customFormat="1" ht="57" hidden="1" customHeight="1" x14ac:dyDescent="0.3">
      <c r="A51" s="327" t="s">
        <v>168</v>
      </c>
      <c r="B51" s="327" t="s">
        <v>169</v>
      </c>
      <c r="C51" s="327" t="s">
        <v>170</v>
      </c>
      <c r="D51" s="328" t="s">
        <v>171</v>
      </c>
      <c r="E51" s="321">
        <f t="shared" si="10"/>
        <v>0</v>
      </c>
      <c r="F51" s="321"/>
      <c r="G51" s="321"/>
      <c r="H51" s="320"/>
      <c r="I51" s="320"/>
      <c r="J51" s="320">
        <f t="shared" si="11"/>
        <v>0</v>
      </c>
      <c r="K51" s="320"/>
      <c r="L51" s="320"/>
      <c r="M51" s="320"/>
      <c r="N51" s="320"/>
      <c r="O51" s="320"/>
      <c r="P51" s="320"/>
      <c r="Q51" s="320"/>
      <c r="R51" s="320">
        <f t="shared" si="12"/>
        <v>0</v>
      </c>
    </row>
    <row r="52" spans="1:20" s="324" customFormat="1" ht="60" hidden="1" customHeight="1" x14ac:dyDescent="0.3">
      <c r="A52" s="322" t="s">
        <v>141</v>
      </c>
      <c r="B52" s="322" t="s">
        <v>142</v>
      </c>
      <c r="C52" s="322" t="s">
        <v>143</v>
      </c>
      <c r="D52" s="323" t="s">
        <v>144</v>
      </c>
      <c r="E52" s="321">
        <f t="shared" si="10"/>
        <v>0</v>
      </c>
      <c r="F52" s="321"/>
      <c r="G52" s="321"/>
      <c r="H52" s="320"/>
      <c r="I52" s="320"/>
      <c r="J52" s="320">
        <f t="shared" si="11"/>
        <v>0</v>
      </c>
      <c r="K52" s="320"/>
      <c r="L52" s="320"/>
      <c r="M52" s="320"/>
      <c r="N52" s="320"/>
      <c r="O52" s="320"/>
      <c r="P52" s="320"/>
      <c r="Q52" s="320"/>
      <c r="R52" s="320">
        <f t="shared" si="12"/>
        <v>0</v>
      </c>
    </row>
    <row r="53" spans="1:20" s="324" customFormat="1" ht="37.5" hidden="1" customHeight="1" x14ac:dyDescent="0.3">
      <c r="A53" s="322" t="s">
        <v>14</v>
      </c>
      <c r="B53" s="325" t="s">
        <v>10</v>
      </c>
      <c r="C53" s="326" t="s">
        <v>86</v>
      </c>
      <c r="D53" s="352" t="s">
        <v>3</v>
      </c>
      <c r="E53" s="321"/>
      <c r="F53" s="321"/>
      <c r="G53" s="321"/>
      <c r="H53" s="320"/>
      <c r="I53" s="320"/>
      <c r="J53" s="320">
        <f t="shared" si="11"/>
        <v>0</v>
      </c>
      <c r="K53" s="320"/>
      <c r="L53" s="320"/>
      <c r="M53" s="320"/>
      <c r="N53" s="320"/>
      <c r="O53" s="320"/>
      <c r="P53" s="320"/>
      <c r="Q53" s="320"/>
      <c r="R53" s="320">
        <f t="shared" si="12"/>
        <v>0</v>
      </c>
    </row>
    <row r="54" spans="1:20" ht="48" hidden="1" customHeight="1" x14ac:dyDescent="0.3">
      <c r="A54" s="50" t="s">
        <v>172</v>
      </c>
      <c r="B54" s="50"/>
      <c r="C54" s="50"/>
      <c r="D54" s="68" t="s">
        <v>173</v>
      </c>
      <c r="E54" s="91">
        <f t="shared" ref="E54:R54" si="13">SUM(E55)</f>
        <v>0</v>
      </c>
      <c r="F54" s="92">
        <f t="shared" si="13"/>
        <v>0</v>
      </c>
      <c r="G54" s="92">
        <f t="shared" si="13"/>
        <v>0</v>
      </c>
      <c r="H54" s="92">
        <f t="shared" si="13"/>
        <v>0</v>
      </c>
      <c r="I54" s="92">
        <f t="shared" si="13"/>
        <v>0</v>
      </c>
      <c r="J54" s="92">
        <f t="shared" si="13"/>
        <v>0</v>
      </c>
      <c r="K54" s="92">
        <f t="shared" si="13"/>
        <v>0</v>
      </c>
      <c r="L54" s="92">
        <f t="shared" si="13"/>
        <v>0</v>
      </c>
      <c r="M54" s="92">
        <f t="shared" si="13"/>
        <v>0</v>
      </c>
      <c r="N54" s="92">
        <f t="shared" si="13"/>
        <v>0</v>
      </c>
      <c r="O54" s="92">
        <f t="shared" si="13"/>
        <v>0</v>
      </c>
      <c r="P54" s="92">
        <f t="shared" si="13"/>
        <v>0</v>
      </c>
      <c r="Q54" s="92" t="e">
        <f t="shared" si="13"/>
        <v>#REF!</v>
      </c>
      <c r="R54" s="92">
        <f t="shared" si="13"/>
        <v>0</v>
      </c>
      <c r="T54" s="52"/>
    </row>
    <row r="55" spans="1:20" s="53" customFormat="1" ht="46.5" hidden="1" customHeight="1" x14ac:dyDescent="0.3">
      <c r="A55" s="50" t="s">
        <v>174</v>
      </c>
      <c r="B55" s="50"/>
      <c r="C55" s="50"/>
      <c r="D55" s="68" t="s">
        <v>173</v>
      </c>
      <c r="E55" s="91">
        <f t="shared" ref="E55:R55" si="14">SUM(E56:E79)</f>
        <v>0</v>
      </c>
      <c r="F55" s="91">
        <f t="shared" si="14"/>
        <v>0</v>
      </c>
      <c r="G55" s="91">
        <f t="shared" si="14"/>
        <v>0</v>
      </c>
      <c r="H55" s="91">
        <f t="shared" si="14"/>
        <v>0</v>
      </c>
      <c r="I55" s="91">
        <f t="shared" si="14"/>
        <v>0</v>
      </c>
      <c r="J55" s="91">
        <f t="shared" si="14"/>
        <v>0</v>
      </c>
      <c r="K55" s="91">
        <f t="shared" si="14"/>
        <v>0</v>
      </c>
      <c r="L55" s="91">
        <f t="shared" si="14"/>
        <v>0</v>
      </c>
      <c r="M55" s="91">
        <f t="shared" si="14"/>
        <v>0</v>
      </c>
      <c r="N55" s="91">
        <f t="shared" si="14"/>
        <v>0</v>
      </c>
      <c r="O55" s="91">
        <f t="shared" si="14"/>
        <v>0</v>
      </c>
      <c r="P55" s="91">
        <f t="shared" si="14"/>
        <v>0</v>
      </c>
      <c r="Q55" s="91" t="e">
        <f t="shared" si="14"/>
        <v>#REF!</v>
      </c>
      <c r="R55" s="91">
        <f t="shared" si="14"/>
        <v>0</v>
      </c>
      <c r="T55" s="52">
        <f>SUM(E55,J55)</f>
        <v>0</v>
      </c>
    </row>
    <row r="56" spans="1:20" s="93" customFormat="1" ht="54" hidden="1" customHeight="1" x14ac:dyDescent="0.3">
      <c r="A56" s="54" t="s">
        <v>175</v>
      </c>
      <c r="B56" s="54" t="s">
        <v>83</v>
      </c>
      <c r="C56" s="54" t="s">
        <v>80</v>
      </c>
      <c r="D56" s="60" t="s">
        <v>84</v>
      </c>
      <c r="E56" s="56">
        <f t="shared" ref="E56:E79" si="15">SUM(F56,I56)</f>
        <v>0</v>
      </c>
      <c r="F56" s="56"/>
      <c r="G56" s="59"/>
      <c r="H56" s="59"/>
      <c r="I56" s="59"/>
      <c r="J56" s="58">
        <f t="shared" ref="J56:J79" si="16">SUM(L56,O56)</f>
        <v>0</v>
      </c>
      <c r="K56" s="58"/>
      <c r="L56" s="59"/>
      <c r="M56" s="59"/>
      <c r="N56" s="59"/>
      <c r="O56" s="58"/>
      <c r="P56" s="59"/>
      <c r="Q56" s="59"/>
      <c r="R56" s="58">
        <f t="shared" ref="R56:R79" si="17">SUM(E56,J56)</f>
        <v>0</v>
      </c>
    </row>
    <row r="57" spans="1:20" s="53" customFormat="1" ht="43.5" hidden="1" customHeight="1" x14ac:dyDescent="0.3">
      <c r="A57" s="54" t="s">
        <v>176</v>
      </c>
      <c r="B57" s="54" t="s">
        <v>177</v>
      </c>
      <c r="C57" s="54" t="s">
        <v>178</v>
      </c>
      <c r="D57" s="94" t="s">
        <v>179</v>
      </c>
      <c r="E57" s="56">
        <f t="shared" si="15"/>
        <v>0</v>
      </c>
      <c r="F57" s="56"/>
      <c r="G57" s="56"/>
      <c r="H57" s="56"/>
      <c r="I57" s="57"/>
      <c r="J57" s="58">
        <f t="shared" si="16"/>
        <v>0</v>
      </c>
      <c r="K57" s="58"/>
      <c r="L57" s="59"/>
      <c r="M57" s="59"/>
      <c r="N57" s="59"/>
      <c r="O57" s="58"/>
      <c r="P57" s="57"/>
      <c r="Q57" s="57"/>
      <c r="R57" s="58">
        <f t="shared" si="17"/>
        <v>0</v>
      </c>
    </row>
    <row r="58" spans="1:20" s="53" customFormat="1" ht="54" hidden="1" customHeight="1" x14ac:dyDescent="0.3">
      <c r="A58" s="122" t="s">
        <v>180</v>
      </c>
      <c r="B58" s="122" t="s">
        <v>181</v>
      </c>
      <c r="C58" s="122" t="s">
        <v>182</v>
      </c>
      <c r="D58" s="126" t="s">
        <v>183</v>
      </c>
      <c r="E58" s="56">
        <f t="shared" si="15"/>
        <v>0</v>
      </c>
      <c r="F58" s="70"/>
      <c r="G58" s="95"/>
      <c r="H58" s="95"/>
      <c r="I58" s="95"/>
      <c r="J58" s="58">
        <f t="shared" si="16"/>
        <v>0</v>
      </c>
      <c r="K58" s="58"/>
      <c r="L58" s="59"/>
      <c r="M58" s="59"/>
      <c r="N58" s="59"/>
      <c r="O58" s="58"/>
      <c r="P58" s="57"/>
      <c r="Q58" s="57"/>
      <c r="R58" s="58">
        <f t="shared" si="17"/>
        <v>0</v>
      </c>
    </row>
    <row r="59" spans="1:20" s="98" customFormat="1" ht="36" hidden="1" customHeight="1" x14ac:dyDescent="0.3">
      <c r="A59" s="54" t="s">
        <v>184</v>
      </c>
      <c r="B59" s="54" t="s">
        <v>185</v>
      </c>
      <c r="C59" s="54" t="s">
        <v>186</v>
      </c>
      <c r="D59" s="60" t="s">
        <v>187</v>
      </c>
      <c r="E59" s="56">
        <f t="shared" si="15"/>
        <v>0</v>
      </c>
      <c r="F59" s="71"/>
      <c r="G59" s="71"/>
      <c r="H59" s="71"/>
      <c r="I59" s="71"/>
      <c r="J59" s="58">
        <f t="shared" si="16"/>
        <v>0</v>
      </c>
      <c r="K59" s="72"/>
      <c r="L59" s="71"/>
      <c r="M59" s="71"/>
      <c r="N59" s="71"/>
      <c r="O59" s="72"/>
      <c r="P59" s="71"/>
      <c r="Q59" s="71"/>
      <c r="R59" s="58">
        <f t="shared" si="17"/>
        <v>0</v>
      </c>
    </row>
    <row r="60" spans="1:20" s="98" customFormat="1" ht="35.25" hidden="1" customHeight="1" x14ac:dyDescent="0.3">
      <c r="A60" s="54" t="s">
        <v>188</v>
      </c>
      <c r="B60" s="54" t="s">
        <v>189</v>
      </c>
      <c r="C60" s="54" t="s">
        <v>186</v>
      </c>
      <c r="D60" s="60" t="s">
        <v>190</v>
      </c>
      <c r="E60" s="56">
        <f t="shared" si="15"/>
        <v>0</v>
      </c>
      <c r="F60" s="70"/>
      <c r="G60" s="71"/>
      <c r="H60" s="71"/>
      <c r="I60" s="71"/>
      <c r="J60" s="58">
        <f t="shared" si="16"/>
        <v>0</v>
      </c>
      <c r="K60" s="70"/>
      <c r="L60" s="71"/>
      <c r="M60" s="71"/>
      <c r="N60" s="71"/>
      <c r="O60" s="70"/>
      <c r="P60" s="71"/>
      <c r="Q60" s="71"/>
      <c r="R60" s="58">
        <f t="shared" si="17"/>
        <v>0</v>
      </c>
    </row>
    <row r="61" spans="1:20" s="99" customFormat="1" ht="42.75" hidden="1" customHeight="1" x14ac:dyDescent="0.3">
      <c r="A61" s="79"/>
      <c r="B61" s="79"/>
      <c r="C61" s="79"/>
      <c r="D61" s="96" t="s">
        <v>191</v>
      </c>
      <c r="E61" s="56">
        <f t="shared" si="15"/>
        <v>0</v>
      </c>
      <c r="F61" s="82"/>
      <c r="G61" s="97"/>
      <c r="H61" s="97"/>
      <c r="I61" s="97"/>
      <c r="J61" s="58">
        <f t="shared" si="16"/>
        <v>0</v>
      </c>
      <c r="K61" s="82"/>
      <c r="L61" s="97"/>
      <c r="M61" s="97"/>
      <c r="N61" s="97"/>
      <c r="O61" s="82"/>
      <c r="P61" s="97"/>
      <c r="Q61" s="97"/>
      <c r="R61" s="58">
        <f t="shared" si="17"/>
        <v>0</v>
      </c>
    </row>
    <row r="62" spans="1:20" s="98" customFormat="1" ht="39" hidden="1" customHeight="1" x14ac:dyDescent="0.3">
      <c r="A62" s="54" t="s">
        <v>192</v>
      </c>
      <c r="B62" s="54" t="s">
        <v>193</v>
      </c>
      <c r="C62" s="54" t="s">
        <v>186</v>
      </c>
      <c r="D62" s="94" t="s">
        <v>194</v>
      </c>
      <c r="E62" s="56">
        <f t="shared" si="15"/>
        <v>0</v>
      </c>
      <c r="F62" s="70"/>
      <c r="G62" s="70"/>
      <c r="H62" s="70"/>
      <c r="I62" s="95"/>
      <c r="J62" s="58">
        <f t="shared" si="16"/>
        <v>0</v>
      </c>
      <c r="K62" s="72"/>
      <c r="L62" s="71"/>
      <c r="M62" s="71"/>
      <c r="N62" s="71"/>
      <c r="O62" s="72"/>
      <c r="P62" s="95"/>
      <c r="Q62" s="95"/>
      <c r="R62" s="58">
        <f t="shared" si="17"/>
        <v>0</v>
      </c>
    </row>
    <row r="63" spans="1:20" s="93" customFormat="1" ht="36.75" hidden="1" customHeight="1" x14ac:dyDescent="0.3">
      <c r="A63" s="54" t="s">
        <v>195</v>
      </c>
      <c r="B63" s="54" t="s">
        <v>196</v>
      </c>
      <c r="C63" s="54" t="s">
        <v>186</v>
      </c>
      <c r="D63" s="94" t="s">
        <v>197</v>
      </c>
      <c r="E63" s="56">
        <f t="shared" si="15"/>
        <v>0</v>
      </c>
      <c r="F63" s="70"/>
      <c r="G63" s="70"/>
      <c r="H63" s="70"/>
      <c r="I63" s="95"/>
      <c r="J63" s="58">
        <f t="shared" si="16"/>
        <v>0</v>
      </c>
      <c r="K63" s="72"/>
      <c r="L63" s="71"/>
      <c r="M63" s="71"/>
      <c r="N63" s="71"/>
      <c r="O63" s="72"/>
      <c r="P63" s="95"/>
      <c r="Q63" s="95"/>
      <c r="R63" s="58">
        <f t="shared" si="17"/>
        <v>0</v>
      </c>
    </row>
    <row r="64" spans="1:20" s="93" customFormat="1" ht="35.25" hidden="1" customHeight="1" x14ac:dyDescent="0.3">
      <c r="A64" s="100" t="s">
        <v>198</v>
      </c>
      <c r="B64" s="100" t="s">
        <v>199</v>
      </c>
      <c r="C64" s="73" t="s">
        <v>200</v>
      </c>
      <c r="D64" s="55" t="s">
        <v>201</v>
      </c>
      <c r="E64" s="56">
        <f t="shared" si="15"/>
        <v>0</v>
      </c>
      <c r="F64" s="71"/>
      <c r="G64" s="71"/>
      <c r="H64" s="71"/>
      <c r="I64" s="71"/>
      <c r="J64" s="58">
        <f t="shared" si="16"/>
        <v>0</v>
      </c>
      <c r="K64" s="101"/>
      <c r="L64" s="102"/>
      <c r="M64" s="102"/>
      <c r="N64" s="102"/>
      <c r="O64" s="102"/>
      <c r="P64" s="102"/>
      <c r="Q64" s="102"/>
      <c r="R64" s="58">
        <f t="shared" si="17"/>
        <v>0</v>
      </c>
    </row>
    <row r="65" spans="1:124" s="93" customFormat="1" ht="38.25" hidden="1" customHeight="1" x14ac:dyDescent="0.3">
      <c r="A65" s="100" t="s">
        <v>202</v>
      </c>
      <c r="B65" s="89" t="s">
        <v>203</v>
      </c>
      <c r="C65" s="90" t="s">
        <v>142</v>
      </c>
      <c r="D65" s="55" t="s">
        <v>204</v>
      </c>
      <c r="E65" s="56">
        <f t="shared" si="15"/>
        <v>0</v>
      </c>
      <c r="F65" s="103"/>
      <c r="G65" s="103"/>
      <c r="H65" s="103"/>
      <c r="I65" s="103"/>
      <c r="J65" s="58">
        <f t="shared" si="16"/>
        <v>0</v>
      </c>
      <c r="K65" s="101"/>
      <c r="L65" s="102"/>
      <c r="M65" s="102"/>
      <c r="N65" s="102"/>
      <c r="O65" s="102"/>
      <c r="P65" s="102"/>
      <c r="Q65" s="102"/>
      <c r="R65" s="58">
        <f t="shared" si="17"/>
        <v>0</v>
      </c>
    </row>
    <row r="66" spans="1:124" s="93" customFormat="1" ht="61.5" hidden="1" customHeight="1" x14ac:dyDescent="0.3">
      <c r="A66" s="100" t="s">
        <v>205</v>
      </c>
      <c r="B66" s="100" t="s">
        <v>206</v>
      </c>
      <c r="C66" s="73" t="s">
        <v>142</v>
      </c>
      <c r="D66" s="55" t="s">
        <v>207</v>
      </c>
      <c r="E66" s="56">
        <f t="shared" si="15"/>
        <v>0</v>
      </c>
      <c r="F66" s="59"/>
      <c r="G66" s="71"/>
      <c r="H66" s="71"/>
      <c r="I66" s="71"/>
      <c r="J66" s="58">
        <f t="shared" si="16"/>
        <v>0</v>
      </c>
      <c r="K66" s="72"/>
      <c r="L66" s="71"/>
      <c r="M66" s="71"/>
      <c r="N66" s="71"/>
      <c r="O66" s="71"/>
      <c r="P66" s="71"/>
      <c r="Q66" s="71"/>
      <c r="R66" s="58">
        <f t="shared" si="17"/>
        <v>0</v>
      </c>
    </row>
    <row r="67" spans="1:124" s="93" customFormat="1" ht="35.25" hidden="1" customHeight="1" x14ac:dyDescent="0.3">
      <c r="A67" s="100" t="s">
        <v>208</v>
      </c>
      <c r="B67" s="100" t="s">
        <v>209</v>
      </c>
      <c r="C67" s="73" t="s">
        <v>142</v>
      </c>
      <c r="D67" s="104" t="s">
        <v>210</v>
      </c>
      <c r="E67" s="56">
        <f t="shared" si="15"/>
        <v>0</v>
      </c>
      <c r="F67" s="105"/>
      <c r="G67" s="102"/>
      <c r="H67" s="102"/>
      <c r="I67" s="102"/>
      <c r="J67" s="58">
        <f t="shared" si="16"/>
        <v>0</v>
      </c>
      <c r="K67" s="101"/>
      <c r="L67" s="102"/>
      <c r="M67" s="102"/>
      <c r="N67" s="102"/>
      <c r="O67" s="102"/>
      <c r="P67" s="102"/>
      <c r="Q67" s="102"/>
      <c r="R67" s="58">
        <f t="shared" si="17"/>
        <v>0</v>
      </c>
    </row>
    <row r="68" spans="1:124" s="93" customFormat="1" ht="62.25" hidden="1" customHeight="1" x14ac:dyDescent="0.3">
      <c r="A68" s="100" t="s">
        <v>211</v>
      </c>
      <c r="B68" s="100" t="s">
        <v>212</v>
      </c>
      <c r="C68" s="73" t="s">
        <v>213</v>
      </c>
      <c r="D68" s="55" t="s">
        <v>214</v>
      </c>
      <c r="E68" s="56">
        <f t="shared" si="15"/>
        <v>0</v>
      </c>
      <c r="F68" s="70"/>
      <c r="G68" s="71"/>
      <c r="H68" s="71"/>
      <c r="I68" s="71"/>
      <c r="J68" s="58">
        <f t="shared" si="16"/>
        <v>0</v>
      </c>
      <c r="K68" s="72"/>
      <c r="L68" s="95"/>
      <c r="M68" s="71"/>
      <c r="N68" s="71"/>
      <c r="O68" s="95"/>
      <c r="P68" s="106"/>
      <c r="Q68" s="103"/>
      <c r="R68" s="58">
        <f t="shared" si="17"/>
        <v>0</v>
      </c>
    </row>
    <row r="69" spans="1:124" s="93" customFormat="1" ht="35.25" hidden="1" customHeight="1" x14ac:dyDescent="0.3">
      <c r="A69" s="100" t="s">
        <v>215</v>
      </c>
      <c r="B69" s="100" t="s">
        <v>216</v>
      </c>
      <c r="C69" s="54" t="s">
        <v>131</v>
      </c>
      <c r="D69" s="55" t="s">
        <v>217</v>
      </c>
      <c r="E69" s="56">
        <f t="shared" si="15"/>
        <v>0</v>
      </c>
      <c r="F69" s="56"/>
      <c r="G69" s="70"/>
      <c r="H69" s="70"/>
      <c r="I69" s="70"/>
      <c r="J69" s="58">
        <f t="shared" si="16"/>
        <v>0</v>
      </c>
      <c r="K69" s="72"/>
      <c r="L69" s="70"/>
      <c r="M69" s="70"/>
      <c r="N69" s="70"/>
      <c r="O69" s="72"/>
      <c r="P69" s="70"/>
      <c r="Q69" s="70" t="e">
        <f>SUM(#REF!)</f>
        <v>#REF!</v>
      </c>
      <c r="R69" s="58">
        <f t="shared" si="17"/>
        <v>0</v>
      </c>
    </row>
    <row r="70" spans="1:124" s="93" customFormat="1" ht="35.25" hidden="1" customHeight="1" x14ac:dyDescent="0.3">
      <c r="A70" s="122" t="s">
        <v>218</v>
      </c>
      <c r="B70" s="122" t="s">
        <v>219</v>
      </c>
      <c r="C70" s="122" t="s">
        <v>94</v>
      </c>
      <c r="D70" s="125" t="s">
        <v>220</v>
      </c>
      <c r="E70" s="56">
        <f t="shared" si="15"/>
        <v>0</v>
      </c>
      <c r="F70" s="70"/>
      <c r="G70" s="70"/>
      <c r="H70" s="70"/>
      <c r="I70" s="70"/>
      <c r="J70" s="58">
        <f t="shared" si="16"/>
        <v>0</v>
      </c>
      <c r="K70" s="72"/>
      <c r="L70" s="70"/>
      <c r="M70" s="70"/>
      <c r="N70" s="70"/>
      <c r="O70" s="72"/>
      <c r="P70" s="70"/>
      <c r="Q70" s="70"/>
      <c r="R70" s="58">
        <f t="shared" si="17"/>
        <v>0</v>
      </c>
    </row>
    <row r="71" spans="1:124" s="93" customFormat="1" ht="75.75" hidden="1" customHeight="1" x14ac:dyDescent="0.3">
      <c r="A71" s="123" t="s">
        <v>221</v>
      </c>
      <c r="B71" s="212">
        <v>3124</v>
      </c>
      <c r="C71" s="280">
        <v>1040</v>
      </c>
      <c r="D71" s="281" t="s">
        <v>222</v>
      </c>
      <c r="E71" s="56">
        <f t="shared" si="15"/>
        <v>0</v>
      </c>
      <c r="F71" s="105"/>
      <c r="G71" s="102"/>
      <c r="H71" s="102"/>
      <c r="I71" s="102"/>
      <c r="J71" s="58">
        <f t="shared" si="16"/>
        <v>0</v>
      </c>
      <c r="K71" s="101"/>
      <c r="L71" s="102"/>
      <c r="M71" s="102"/>
      <c r="N71" s="102"/>
      <c r="O71" s="101"/>
      <c r="P71" s="102"/>
      <c r="Q71" s="102"/>
      <c r="R71" s="58">
        <f t="shared" si="17"/>
        <v>0</v>
      </c>
    </row>
    <row r="72" spans="1:124" s="108" customFormat="1" ht="38.25" hidden="1" customHeight="1" x14ac:dyDescent="0.3">
      <c r="A72" s="122" t="s">
        <v>223</v>
      </c>
      <c r="B72" s="122" t="s">
        <v>224</v>
      </c>
      <c r="C72" s="122" t="s">
        <v>94</v>
      </c>
      <c r="D72" s="125" t="s">
        <v>225</v>
      </c>
      <c r="E72" s="56">
        <f t="shared" si="15"/>
        <v>0</v>
      </c>
      <c r="F72" s="70"/>
      <c r="G72" s="70"/>
      <c r="H72" s="70"/>
      <c r="I72" s="70"/>
      <c r="J72" s="58">
        <f t="shared" si="16"/>
        <v>0</v>
      </c>
      <c r="K72" s="70"/>
      <c r="L72" s="70"/>
      <c r="M72" s="70"/>
      <c r="N72" s="70"/>
      <c r="O72" s="70"/>
      <c r="P72" s="70"/>
      <c r="Q72" s="70"/>
      <c r="R72" s="58">
        <f t="shared" si="17"/>
        <v>0</v>
      </c>
    </row>
    <row r="73" spans="1:124" s="333" customFormat="1" ht="312.75" hidden="1" customHeight="1" x14ac:dyDescent="0.3">
      <c r="A73" s="529" t="s">
        <v>533</v>
      </c>
      <c r="B73" s="529" t="s">
        <v>535</v>
      </c>
      <c r="C73" s="531" t="s">
        <v>502</v>
      </c>
      <c r="D73" s="527" t="s">
        <v>537</v>
      </c>
      <c r="E73" s="532">
        <f t="shared" si="15"/>
        <v>0</v>
      </c>
      <c r="F73" s="532"/>
      <c r="G73" s="534"/>
      <c r="H73" s="534"/>
      <c r="I73" s="534"/>
      <c r="J73" s="535">
        <f t="shared" si="16"/>
        <v>0</v>
      </c>
      <c r="K73" s="535"/>
      <c r="L73" s="534"/>
      <c r="M73" s="534"/>
      <c r="N73" s="534"/>
      <c r="O73" s="535"/>
      <c r="P73" s="332"/>
      <c r="Q73" s="332"/>
      <c r="R73" s="535">
        <f t="shared" si="17"/>
        <v>0</v>
      </c>
    </row>
    <row r="74" spans="1:124" s="333" customFormat="1" ht="111" hidden="1" customHeight="1" x14ac:dyDescent="0.3">
      <c r="A74" s="530"/>
      <c r="B74" s="530"/>
      <c r="C74" s="526"/>
      <c r="D74" s="528"/>
      <c r="E74" s="533"/>
      <c r="F74" s="533"/>
      <c r="G74" s="533"/>
      <c r="H74" s="533"/>
      <c r="I74" s="533"/>
      <c r="J74" s="533"/>
      <c r="K74" s="533"/>
      <c r="L74" s="533"/>
      <c r="M74" s="533"/>
      <c r="N74" s="533"/>
      <c r="O74" s="533"/>
      <c r="P74" s="332"/>
      <c r="Q74" s="332"/>
      <c r="R74" s="533"/>
    </row>
    <row r="75" spans="1:124" s="333" customFormat="1" ht="297" hidden="1" customHeight="1" x14ac:dyDescent="0.3">
      <c r="A75" s="330" t="s">
        <v>534</v>
      </c>
      <c r="B75" s="330" t="s">
        <v>536</v>
      </c>
      <c r="C75" s="322" t="s">
        <v>502</v>
      </c>
      <c r="D75" s="331" t="s">
        <v>538</v>
      </c>
      <c r="E75" s="321">
        <f t="shared" si="15"/>
        <v>0</v>
      </c>
      <c r="F75" s="321"/>
      <c r="G75" s="332"/>
      <c r="H75" s="332"/>
      <c r="I75" s="332"/>
      <c r="J75" s="320">
        <f t="shared" si="16"/>
        <v>0</v>
      </c>
      <c r="K75" s="320"/>
      <c r="L75" s="332"/>
      <c r="M75" s="332"/>
      <c r="N75" s="332"/>
      <c r="O75" s="320"/>
      <c r="P75" s="332"/>
      <c r="Q75" s="332"/>
      <c r="R75" s="320">
        <f t="shared" si="17"/>
        <v>0</v>
      </c>
    </row>
    <row r="76" spans="1:124" s="93" customFormat="1" ht="36" hidden="1" customHeight="1" x14ac:dyDescent="0.3">
      <c r="A76" s="100" t="s">
        <v>228</v>
      </c>
      <c r="B76" s="100" t="s">
        <v>229</v>
      </c>
      <c r="C76" s="54" t="s">
        <v>230</v>
      </c>
      <c r="D76" s="94" t="s">
        <v>231</v>
      </c>
      <c r="E76" s="56">
        <f t="shared" si="15"/>
        <v>0</v>
      </c>
      <c r="F76" s="56"/>
      <c r="G76" s="59"/>
      <c r="H76" s="59"/>
      <c r="I76" s="59"/>
      <c r="J76" s="58">
        <f t="shared" si="16"/>
        <v>0</v>
      </c>
      <c r="K76" s="58"/>
      <c r="L76" s="59"/>
      <c r="M76" s="59"/>
      <c r="N76" s="59"/>
      <c r="O76" s="58"/>
      <c r="P76" s="59"/>
      <c r="Q76" s="59"/>
      <c r="R76" s="58">
        <f t="shared" si="17"/>
        <v>0</v>
      </c>
    </row>
    <row r="77" spans="1:124" s="114" customFormat="1" ht="38.25" hidden="1" customHeight="1" x14ac:dyDescent="0.3">
      <c r="A77" s="109" t="s">
        <v>232</v>
      </c>
      <c r="B77" s="109" t="s">
        <v>233</v>
      </c>
      <c r="C77" s="110" t="s">
        <v>234</v>
      </c>
      <c r="D77" s="94" t="s">
        <v>235</v>
      </c>
      <c r="E77" s="56">
        <f t="shared" si="15"/>
        <v>0</v>
      </c>
      <c r="F77" s="105"/>
      <c r="G77" s="102"/>
      <c r="H77" s="102"/>
      <c r="I77" s="102"/>
      <c r="J77" s="58">
        <f t="shared" si="16"/>
        <v>0</v>
      </c>
      <c r="K77" s="101"/>
      <c r="L77" s="102"/>
      <c r="M77" s="102"/>
      <c r="N77" s="102"/>
      <c r="O77" s="101"/>
      <c r="P77" s="102"/>
      <c r="Q77" s="102"/>
      <c r="R77" s="58">
        <f t="shared" si="17"/>
        <v>0</v>
      </c>
      <c r="S77" s="53"/>
      <c r="T77" s="111"/>
      <c r="U77" s="112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111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</row>
    <row r="78" spans="1:124" s="53" customFormat="1" ht="27.75" hidden="1" customHeight="1" x14ac:dyDescent="0.3">
      <c r="A78" s="54" t="s">
        <v>236</v>
      </c>
      <c r="B78" s="54" t="s">
        <v>237</v>
      </c>
      <c r="C78" s="54" t="s">
        <v>118</v>
      </c>
      <c r="D78" s="63" t="s">
        <v>238</v>
      </c>
      <c r="E78" s="56">
        <f t="shared" si="15"/>
        <v>0</v>
      </c>
      <c r="F78" s="105"/>
      <c r="G78" s="102"/>
      <c r="H78" s="102"/>
      <c r="I78" s="102"/>
      <c r="J78" s="58">
        <f t="shared" si="16"/>
        <v>0</v>
      </c>
      <c r="K78" s="101"/>
      <c r="L78" s="102"/>
      <c r="M78" s="102"/>
      <c r="N78" s="102"/>
      <c r="O78" s="101"/>
      <c r="P78" s="102"/>
      <c r="Q78" s="102"/>
      <c r="R78" s="58">
        <f t="shared" si="17"/>
        <v>0</v>
      </c>
    </row>
    <row r="79" spans="1:124" s="53" customFormat="1" ht="27.75" hidden="1" customHeight="1" x14ac:dyDescent="0.3">
      <c r="A79" s="54" t="s">
        <v>13</v>
      </c>
      <c r="B79" s="54" t="s">
        <v>10</v>
      </c>
      <c r="C79" s="54" t="s">
        <v>86</v>
      </c>
      <c r="D79" s="63" t="s">
        <v>3</v>
      </c>
      <c r="E79" s="56">
        <f t="shared" si="15"/>
        <v>0</v>
      </c>
      <c r="F79" s="56"/>
      <c r="G79" s="59"/>
      <c r="H79" s="59"/>
      <c r="I79" s="59"/>
      <c r="J79" s="58">
        <f t="shared" si="16"/>
        <v>0</v>
      </c>
      <c r="K79" s="58"/>
      <c r="L79" s="59"/>
      <c r="M79" s="59"/>
      <c r="N79" s="59"/>
      <c r="O79" s="58"/>
      <c r="P79" s="59"/>
      <c r="Q79" s="59"/>
      <c r="R79" s="58">
        <f t="shared" si="17"/>
        <v>0</v>
      </c>
    </row>
    <row r="80" spans="1:124" s="53" customFormat="1" ht="56.25" hidden="1" customHeight="1" x14ac:dyDescent="0.3">
      <c r="A80" s="50" t="s">
        <v>239</v>
      </c>
      <c r="B80" s="50"/>
      <c r="C80" s="50"/>
      <c r="D80" s="115" t="s">
        <v>240</v>
      </c>
      <c r="E80" s="91">
        <f t="shared" ref="E80:R80" si="18">SUM(E81)</f>
        <v>0</v>
      </c>
      <c r="F80" s="92">
        <f t="shared" si="18"/>
        <v>0</v>
      </c>
      <c r="G80" s="92">
        <f t="shared" si="18"/>
        <v>0</v>
      </c>
      <c r="H80" s="92">
        <f t="shared" si="18"/>
        <v>0</v>
      </c>
      <c r="I80" s="92">
        <f t="shared" si="18"/>
        <v>0</v>
      </c>
      <c r="J80" s="92">
        <f t="shared" si="18"/>
        <v>0</v>
      </c>
      <c r="K80" s="92">
        <f t="shared" si="18"/>
        <v>0</v>
      </c>
      <c r="L80" s="92">
        <f t="shared" si="18"/>
        <v>0</v>
      </c>
      <c r="M80" s="92">
        <f t="shared" si="18"/>
        <v>0</v>
      </c>
      <c r="N80" s="92">
        <f t="shared" si="18"/>
        <v>0</v>
      </c>
      <c r="O80" s="92">
        <f t="shared" si="18"/>
        <v>0</v>
      </c>
      <c r="P80" s="92">
        <f t="shared" si="18"/>
        <v>0</v>
      </c>
      <c r="Q80" s="92">
        <f t="shared" si="18"/>
        <v>0</v>
      </c>
      <c r="R80" s="92">
        <f t="shared" si="18"/>
        <v>0</v>
      </c>
      <c r="T80" s="52"/>
    </row>
    <row r="81" spans="1:20" s="53" customFormat="1" ht="56.25" hidden="1" customHeight="1" x14ac:dyDescent="0.3">
      <c r="A81" s="50" t="s">
        <v>241</v>
      </c>
      <c r="B81" s="50"/>
      <c r="C81" s="50"/>
      <c r="D81" s="115" t="s">
        <v>240</v>
      </c>
      <c r="E81" s="91">
        <f t="shared" ref="E81:R81" si="19">SUM(E82:E95)</f>
        <v>0</v>
      </c>
      <c r="F81" s="91">
        <f t="shared" si="19"/>
        <v>0</v>
      </c>
      <c r="G81" s="91">
        <f t="shared" si="19"/>
        <v>0</v>
      </c>
      <c r="H81" s="91">
        <f t="shared" si="19"/>
        <v>0</v>
      </c>
      <c r="I81" s="91">
        <f t="shared" si="19"/>
        <v>0</v>
      </c>
      <c r="J81" s="91">
        <f t="shared" si="19"/>
        <v>0</v>
      </c>
      <c r="K81" s="91">
        <f t="shared" si="19"/>
        <v>0</v>
      </c>
      <c r="L81" s="91">
        <f t="shared" si="19"/>
        <v>0</v>
      </c>
      <c r="M81" s="91">
        <f t="shared" si="19"/>
        <v>0</v>
      </c>
      <c r="N81" s="91">
        <f t="shared" si="19"/>
        <v>0</v>
      </c>
      <c r="O81" s="91">
        <f t="shared" si="19"/>
        <v>0</v>
      </c>
      <c r="P81" s="91">
        <f t="shared" si="19"/>
        <v>0</v>
      </c>
      <c r="Q81" s="91">
        <f t="shared" si="19"/>
        <v>0</v>
      </c>
      <c r="R81" s="91">
        <f t="shared" si="19"/>
        <v>0</v>
      </c>
      <c r="T81" s="52">
        <f>SUM(E81,J81)</f>
        <v>0</v>
      </c>
    </row>
    <row r="82" spans="1:20" s="53" customFormat="1" ht="55.5" hidden="1" customHeight="1" x14ac:dyDescent="0.3">
      <c r="A82" s="54" t="s">
        <v>242</v>
      </c>
      <c r="B82" s="54" t="s">
        <v>83</v>
      </c>
      <c r="C82" s="54" t="s">
        <v>80</v>
      </c>
      <c r="D82" s="60" t="s">
        <v>84</v>
      </c>
      <c r="E82" s="56">
        <f t="shared" ref="E82:E95" si="20">SUM(F82,I82)</f>
        <v>0</v>
      </c>
      <c r="F82" s="56"/>
      <c r="G82" s="56"/>
      <c r="H82" s="59"/>
      <c r="I82" s="59"/>
      <c r="J82" s="58">
        <f t="shared" ref="J82:J95" si="21">SUM(L82,O82)</f>
        <v>0</v>
      </c>
      <c r="K82" s="59"/>
      <c r="L82" s="59"/>
      <c r="M82" s="59"/>
      <c r="N82" s="59"/>
      <c r="O82" s="59"/>
      <c r="P82" s="59"/>
      <c r="Q82" s="57"/>
      <c r="R82" s="58">
        <f>SUM(J82,E82)</f>
        <v>0</v>
      </c>
    </row>
    <row r="83" spans="1:20" s="61" customFormat="1" ht="38.25" hidden="1" customHeight="1" x14ac:dyDescent="0.3">
      <c r="A83" s="54" t="s">
        <v>243</v>
      </c>
      <c r="B83" s="54" t="s">
        <v>244</v>
      </c>
      <c r="C83" s="54" t="s">
        <v>143</v>
      </c>
      <c r="D83" s="76" t="s">
        <v>245</v>
      </c>
      <c r="E83" s="56">
        <f t="shared" si="20"/>
        <v>0</v>
      </c>
      <c r="F83" s="56"/>
      <c r="G83" s="56"/>
      <c r="H83" s="58"/>
      <c r="I83" s="58"/>
      <c r="J83" s="56">
        <f t="shared" si="21"/>
        <v>0</v>
      </c>
      <c r="K83" s="56"/>
      <c r="L83" s="56"/>
      <c r="M83" s="56"/>
      <c r="N83" s="56"/>
      <c r="O83" s="56"/>
      <c r="P83" s="56"/>
      <c r="Q83" s="56"/>
      <c r="R83" s="56">
        <f>SUM(J83,E83)</f>
        <v>0</v>
      </c>
    </row>
    <row r="84" spans="1:20" s="93" customFormat="1" ht="29.25" hidden="1" customHeight="1" x14ac:dyDescent="0.3">
      <c r="A84" s="54" t="s">
        <v>246</v>
      </c>
      <c r="B84" s="54" t="s">
        <v>247</v>
      </c>
      <c r="C84" s="54" t="s">
        <v>94</v>
      </c>
      <c r="D84" s="63" t="s">
        <v>248</v>
      </c>
      <c r="E84" s="56">
        <f t="shared" si="20"/>
        <v>0</v>
      </c>
      <c r="F84" s="56"/>
      <c r="G84" s="56"/>
      <c r="H84" s="58"/>
      <c r="I84" s="58"/>
      <c r="J84" s="58">
        <f t="shared" si="21"/>
        <v>0</v>
      </c>
      <c r="K84" s="58"/>
      <c r="L84" s="59"/>
      <c r="M84" s="59"/>
      <c r="N84" s="59"/>
      <c r="O84" s="58"/>
      <c r="P84" s="59"/>
      <c r="Q84" s="59"/>
      <c r="R84" s="56">
        <f>SUM(E84,J84)</f>
        <v>0</v>
      </c>
    </row>
    <row r="85" spans="1:20" s="53" customFormat="1" ht="91.5" hidden="1" customHeight="1" x14ac:dyDescent="0.3">
      <c r="A85" s="54" t="s">
        <v>249</v>
      </c>
      <c r="B85" s="54" t="s">
        <v>250</v>
      </c>
      <c r="C85" s="54" t="s">
        <v>94</v>
      </c>
      <c r="D85" s="60" t="s">
        <v>251</v>
      </c>
      <c r="E85" s="56">
        <f t="shared" si="20"/>
        <v>0</v>
      </c>
      <c r="F85" s="56"/>
      <c r="G85" s="56"/>
      <c r="H85" s="58"/>
      <c r="I85" s="58"/>
      <c r="J85" s="58">
        <f t="shared" si="21"/>
        <v>0</v>
      </c>
      <c r="K85" s="58"/>
      <c r="L85" s="59"/>
      <c r="M85" s="59"/>
      <c r="N85" s="59"/>
      <c r="O85" s="58"/>
      <c r="P85" s="59"/>
      <c r="Q85" s="59"/>
      <c r="R85" s="58">
        <f>SUM(E85,J85)</f>
        <v>0</v>
      </c>
    </row>
    <row r="86" spans="1:20" ht="27" hidden="1" customHeight="1" x14ac:dyDescent="0.3">
      <c r="A86" s="54" t="s">
        <v>252</v>
      </c>
      <c r="B86" s="54" t="s">
        <v>253</v>
      </c>
      <c r="C86" s="54" t="s">
        <v>254</v>
      </c>
      <c r="D86" s="76" t="s">
        <v>255</v>
      </c>
      <c r="E86" s="56">
        <f t="shared" si="20"/>
        <v>0</v>
      </c>
      <c r="F86" s="56"/>
      <c r="G86" s="56"/>
      <c r="H86" s="58"/>
      <c r="I86" s="58"/>
      <c r="J86" s="58">
        <f t="shared" si="21"/>
        <v>0</v>
      </c>
      <c r="K86" s="58"/>
      <c r="L86" s="58"/>
      <c r="M86" s="58"/>
      <c r="N86" s="58"/>
      <c r="O86" s="58"/>
      <c r="P86" s="58"/>
      <c r="Q86" s="58"/>
      <c r="R86" s="58">
        <f t="shared" ref="R86:R96" si="22">SUM(J86,E86)</f>
        <v>0</v>
      </c>
    </row>
    <row r="87" spans="1:20" ht="57.75" hidden="1" customHeight="1" x14ac:dyDescent="0.3">
      <c r="A87" s="54" t="s">
        <v>256</v>
      </c>
      <c r="B87" s="54" t="s">
        <v>257</v>
      </c>
      <c r="C87" s="54" t="s">
        <v>258</v>
      </c>
      <c r="D87" s="94" t="s">
        <v>259</v>
      </c>
      <c r="E87" s="56">
        <f t="shared" si="20"/>
        <v>0</v>
      </c>
      <c r="F87" s="56"/>
      <c r="G87" s="56"/>
      <c r="H87" s="58"/>
      <c r="I87" s="58"/>
      <c r="J87" s="58">
        <f t="shared" si="21"/>
        <v>0</v>
      </c>
      <c r="K87" s="58"/>
      <c r="L87" s="58"/>
      <c r="M87" s="58"/>
      <c r="N87" s="58"/>
      <c r="O87" s="58"/>
      <c r="P87" s="58"/>
      <c r="Q87" s="58"/>
      <c r="R87" s="58">
        <f t="shared" si="22"/>
        <v>0</v>
      </c>
    </row>
    <row r="88" spans="1:20" ht="37.5" hidden="1" customHeight="1" x14ac:dyDescent="0.3">
      <c r="A88" s="65" t="s">
        <v>260</v>
      </c>
      <c r="B88" s="65" t="s">
        <v>261</v>
      </c>
      <c r="C88" s="65" t="s">
        <v>262</v>
      </c>
      <c r="D88" s="116" t="s">
        <v>263</v>
      </c>
      <c r="E88" s="56">
        <f t="shared" si="20"/>
        <v>0</v>
      </c>
      <c r="F88" s="56"/>
      <c r="G88" s="58"/>
      <c r="H88" s="58"/>
      <c r="I88" s="58"/>
      <c r="J88" s="58">
        <f t="shared" si="21"/>
        <v>0</v>
      </c>
      <c r="K88" s="58"/>
      <c r="L88" s="58"/>
      <c r="M88" s="58"/>
      <c r="N88" s="58"/>
      <c r="O88" s="58"/>
      <c r="P88" s="58"/>
      <c r="Q88" s="58"/>
      <c r="R88" s="58">
        <f t="shared" si="22"/>
        <v>0</v>
      </c>
    </row>
    <row r="89" spans="1:20" ht="25.5" hidden="1" customHeight="1" x14ac:dyDescent="0.3">
      <c r="A89" s="65" t="s">
        <v>264</v>
      </c>
      <c r="B89" s="65" t="s">
        <v>265</v>
      </c>
      <c r="C89" s="65" t="s">
        <v>262</v>
      </c>
      <c r="D89" s="116" t="s">
        <v>266</v>
      </c>
      <c r="E89" s="56">
        <f t="shared" si="20"/>
        <v>0</v>
      </c>
      <c r="F89" s="56"/>
      <c r="G89" s="58"/>
      <c r="H89" s="58"/>
      <c r="I89" s="58"/>
      <c r="J89" s="58">
        <f t="shared" si="21"/>
        <v>0</v>
      </c>
      <c r="K89" s="58"/>
      <c r="L89" s="58"/>
      <c r="M89" s="58"/>
      <c r="N89" s="58"/>
      <c r="O89" s="58"/>
      <c r="P89" s="58"/>
      <c r="Q89" s="58"/>
      <c r="R89" s="58">
        <f t="shared" si="22"/>
        <v>0</v>
      </c>
    </row>
    <row r="90" spans="1:20" s="93" customFormat="1" ht="35.25" hidden="1" customHeight="1" x14ac:dyDescent="0.3">
      <c r="A90" s="65" t="s">
        <v>267</v>
      </c>
      <c r="B90" s="54" t="s">
        <v>268</v>
      </c>
      <c r="C90" s="117" t="s">
        <v>170</v>
      </c>
      <c r="D90" s="55" t="s">
        <v>269</v>
      </c>
      <c r="E90" s="56">
        <f t="shared" si="20"/>
        <v>0</v>
      </c>
      <c r="F90" s="56"/>
      <c r="G90" s="274"/>
      <c r="H90" s="274"/>
      <c r="I90" s="274"/>
      <c r="J90" s="58">
        <f t="shared" si="21"/>
        <v>0</v>
      </c>
      <c r="K90" s="58"/>
      <c r="L90" s="274"/>
      <c r="M90" s="274"/>
      <c r="N90" s="274"/>
      <c r="O90" s="58"/>
      <c r="P90" s="274"/>
      <c r="Q90" s="274"/>
      <c r="R90" s="58">
        <f t="shared" si="22"/>
        <v>0</v>
      </c>
    </row>
    <row r="91" spans="1:20" s="93" customFormat="1" ht="36.75" hidden="1" customHeight="1" x14ac:dyDescent="0.3">
      <c r="A91" s="54" t="s">
        <v>270</v>
      </c>
      <c r="B91" s="54" t="s">
        <v>271</v>
      </c>
      <c r="C91" s="73" t="s">
        <v>170</v>
      </c>
      <c r="D91" s="55" t="s">
        <v>272</v>
      </c>
      <c r="E91" s="56">
        <f t="shared" si="20"/>
        <v>0</v>
      </c>
      <c r="F91" s="56"/>
      <c r="G91" s="59"/>
      <c r="H91" s="59"/>
      <c r="I91" s="59"/>
      <c r="J91" s="58">
        <f t="shared" si="21"/>
        <v>0</v>
      </c>
      <c r="K91" s="58"/>
      <c r="L91" s="275"/>
      <c r="M91" s="275"/>
      <c r="N91" s="275"/>
      <c r="O91" s="58"/>
      <c r="P91" s="275"/>
      <c r="Q91" s="275"/>
      <c r="R91" s="58">
        <f t="shared" si="22"/>
        <v>0</v>
      </c>
    </row>
    <row r="92" spans="1:20" s="93" customFormat="1" ht="54.75" hidden="1" customHeight="1" x14ac:dyDescent="0.3">
      <c r="A92" s="54" t="s">
        <v>273</v>
      </c>
      <c r="B92" s="54" t="s">
        <v>274</v>
      </c>
      <c r="C92" s="54" t="s">
        <v>170</v>
      </c>
      <c r="D92" s="55" t="s">
        <v>275</v>
      </c>
      <c r="E92" s="56">
        <f t="shared" si="20"/>
        <v>0</v>
      </c>
      <c r="F92" s="56"/>
      <c r="G92" s="59"/>
      <c r="H92" s="59"/>
      <c r="I92" s="59"/>
      <c r="J92" s="58">
        <f t="shared" si="21"/>
        <v>0</v>
      </c>
      <c r="K92" s="58"/>
      <c r="L92" s="275"/>
      <c r="M92" s="275"/>
      <c r="N92" s="275"/>
      <c r="O92" s="58"/>
      <c r="P92" s="275"/>
      <c r="Q92" s="275"/>
      <c r="R92" s="58">
        <f t="shared" si="22"/>
        <v>0</v>
      </c>
    </row>
    <row r="93" spans="1:20" s="93" customFormat="1" ht="57.75" hidden="1" customHeight="1" x14ac:dyDescent="0.3">
      <c r="A93" s="54" t="s">
        <v>276</v>
      </c>
      <c r="B93" s="54" t="s">
        <v>277</v>
      </c>
      <c r="C93" s="54" t="s">
        <v>170</v>
      </c>
      <c r="D93" s="55" t="s">
        <v>278</v>
      </c>
      <c r="E93" s="56">
        <f t="shared" si="20"/>
        <v>0</v>
      </c>
      <c r="F93" s="56"/>
      <c r="G93" s="59"/>
      <c r="H93" s="59"/>
      <c r="I93" s="59"/>
      <c r="J93" s="58">
        <f t="shared" si="21"/>
        <v>0</v>
      </c>
      <c r="K93" s="58"/>
      <c r="L93" s="275"/>
      <c r="M93" s="275"/>
      <c r="N93" s="275"/>
      <c r="O93" s="58"/>
      <c r="P93" s="275"/>
      <c r="Q93" s="275"/>
      <c r="R93" s="58">
        <f t="shared" si="22"/>
        <v>0</v>
      </c>
    </row>
    <row r="94" spans="1:20" s="93" customFormat="1" ht="28.5" hidden="1" customHeight="1" x14ac:dyDescent="0.3">
      <c r="A94" s="54" t="s">
        <v>279</v>
      </c>
      <c r="B94" s="54" t="s">
        <v>280</v>
      </c>
      <c r="C94" s="73" t="s">
        <v>281</v>
      </c>
      <c r="D94" s="55" t="s">
        <v>282</v>
      </c>
      <c r="E94" s="70">
        <f t="shared" si="20"/>
        <v>0</v>
      </c>
      <c r="F94" s="70"/>
      <c r="G94" s="71"/>
      <c r="H94" s="71"/>
      <c r="I94" s="71"/>
      <c r="J94" s="72">
        <f t="shared" si="21"/>
        <v>0</v>
      </c>
      <c r="K94" s="72"/>
      <c r="L94" s="118"/>
      <c r="M94" s="118"/>
      <c r="N94" s="118"/>
      <c r="O94" s="72"/>
      <c r="P94" s="118"/>
      <c r="Q94" s="118"/>
      <c r="R94" s="72">
        <f t="shared" si="22"/>
        <v>0</v>
      </c>
    </row>
    <row r="95" spans="1:20" s="93" customFormat="1" ht="36.75" hidden="1" customHeight="1" x14ac:dyDescent="0.3">
      <c r="A95" s="54" t="s">
        <v>283</v>
      </c>
      <c r="B95" s="54" t="s">
        <v>284</v>
      </c>
      <c r="C95" s="73" t="s">
        <v>285</v>
      </c>
      <c r="D95" s="55" t="s">
        <v>286</v>
      </c>
      <c r="E95" s="70">
        <f t="shared" si="20"/>
        <v>0</v>
      </c>
      <c r="F95" s="70"/>
      <c r="G95" s="71"/>
      <c r="H95" s="71"/>
      <c r="I95" s="71"/>
      <c r="J95" s="72">
        <f t="shared" si="21"/>
        <v>0</v>
      </c>
      <c r="K95" s="72"/>
      <c r="L95" s="118"/>
      <c r="M95" s="118"/>
      <c r="N95" s="118"/>
      <c r="O95" s="72"/>
      <c r="P95" s="118"/>
      <c r="Q95" s="118"/>
      <c r="R95" s="72">
        <f t="shared" si="22"/>
        <v>0</v>
      </c>
    </row>
    <row r="96" spans="1:20" s="120" customFormat="1" ht="72" hidden="1" customHeight="1" x14ac:dyDescent="0.3">
      <c r="A96" s="50" t="s">
        <v>287</v>
      </c>
      <c r="B96" s="119"/>
      <c r="C96" s="119"/>
      <c r="D96" s="115" t="s">
        <v>288</v>
      </c>
      <c r="E96" s="91">
        <f t="shared" ref="E96:Q96" si="23">SUM(E97)</f>
        <v>0</v>
      </c>
      <c r="F96" s="91">
        <f t="shared" si="23"/>
        <v>0</v>
      </c>
      <c r="G96" s="91">
        <f t="shared" si="23"/>
        <v>0</v>
      </c>
      <c r="H96" s="91">
        <f t="shared" si="23"/>
        <v>0</v>
      </c>
      <c r="I96" s="91">
        <f t="shared" si="23"/>
        <v>0</v>
      </c>
      <c r="J96" s="297">
        <f t="shared" si="23"/>
        <v>0</v>
      </c>
      <c r="K96" s="297">
        <f t="shared" si="23"/>
        <v>0</v>
      </c>
      <c r="L96" s="297">
        <f t="shared" si="23"/>
        <v>0</v>
      </c>
      <c r="M96" s="297">
        <f t="shared" si="23"/>
        <v>0</v>
      </c>
      <c r="N96" s="297">
        <f t="shared" si="23"/>
        <v>0</v>
      </c>
      <c r="O96" s="297">
        <f t="shared" si="23"/>
        <v>0</v>
      </c>
      <c r="P96" s="297">
        <f t="shared" si="23"/>
        <v>0</v>
      </c>
      <c r="Q96" s="297">
        <f t="shared" si="23"/>
        <v>0</v>
      </c>
      <c r="R96" s="297">
        <f t="shared" si="22"/>
        <v>0</v>
      </c>
    </row>
    <row r="97" spans="1:36" s="120" customFormat="1" ht="77.25" hidden="1" customHeight="1" x14ac:dyDescent="0.3">
      <c r="A97" s="50" t="s">
        <v>289</v>
      </c>
      <c r="B97" s="119"/>
      <c r="C97" s="119"/>
      <c r="D97" s="115" t="s">
        <v>288</v>
      </c>
      <c r="E97" s="91">
        <f>SUM(E98:E123)</f>
        <v>0</v>
      </c>
      <c r="F97" s="91">
        <f t="shared" ref="F97:R97" si="24">SUM(F98:F123)</f>
        <v>0</v>
      </c>
      <c r="G97" s="91">
        <f t="shared" si="24"/>
        <v>0</v>
      </c>
      <c r="H97" s="91">
        <f t="shared" si="24"/>
        <v>0</v>
      </c>
      <c r="I97" s="91">
        <f t="shared" si="24"/>
        <v>0</v>
      </c>
      <c r="J97" s="91">
        <f t="shared" si="24"/>
        <v>0</v>
      </c>
      <c r="K97" s="91">
        <f t="shared" si="24"/>
        <v>0</v>
      </c>
      <c r="L97" s="91">
        <f t="shared" si="24"/>
        <v>0</v>
      </c>
      <c r="M97" s="91">
        <f t="shared" si="24"/>
        <v>0</v>
      </c>
      <c r="N97" s="91">
        <f t="shared" si="24"/>
        <v>0</v>
      </c>
      <c r="O97" s="91">
        <f t="shared" si="24"/>
        <v>0</v>
      </c>
      <c r="P97" s="91">
        <f t="shared" si="24"/>
        <v>0</v>
      </c>
      <c r="Q97" s="91">
        <f t="shared" si="24"/>
        <v>0</v>
      </c>
      <c r="R97" s="91">
        <f t="shared" si="24"/>
        <v>0</v>
      </c>
      <c r="S97" s="286">
        <f>SUM(S100:S123)</f>
        <v>0</v>
      </c>
      <c r="T97" s="52">
        <f>SUM(E96,J96)</f>
        <v>0</v>
      </c>
      <c r="U97" s="286">
        <f>SUM(U100:U123)</f>
        <v>0</v>
      </c>
      <c r="V97" s="286">
        <f>SUM(V100:V123)</f>
        <v>0</v>
      </c>
    </row>
    <row r="98" spans="1:36" s="61" customFormat="1" ht="94.5" hidden="1" customHeight="1" x14ac:dyDescent="0.3">
      <c r="A98" s="122" t="s">
        <v>523</v>
      </c>
      <c r="B98" s="122" t="s">
        <v>79</v>
      </c>
      <c r="C98" s="122" t="s">
        <v>80</v>
      </c>
      <c r="D98" s="124" t="s">
        <v>81</v>
      </c>
      <c r="E98" s="70">
        <f t="shared" ref="E98" si="25">SUM(F98,I98)</f>
        <v>0</v>
      </c>
      <c r="F98" s="95"/>
      <c r="G98" s="95"/>
      <c r="H98" s="95"/>
      <c r="I98" s="284"/>
      <c r="J98" s="72">
        <f>SUM(L98,O98)</f>
        <v>0</v>
      </c>
      <c r="K98" s="72"/>
      <c r="L98" s="71"/>
      <c r="M98" s="71"/>
      <c r="N98" s="71"/>
      <c r="O98" s="72"/>
      <c r="P98" s="95"/>
      <c r="Q98" s="95"/>
      <c r="R98" s="72">
        <f t="shared" ref="R98" si="26">SUM(E98,J98)</f>
        <v>0</v>
      </c>
    </row>
    <row r="99" spans="1:36" s="334" customFormat="1" ht="58.5" hidden="1" customHeight="1" x14ac:dyDescent="0.3">
      <c r="A99" s="322" t="s">
        <v>290</v>
      </c>
      <c r="B99" s="322" t="s">
        <v>83</v>
      </c>
      <c r="C99" s="322" t="s">
        <v>80</v>
      </c>
      <c r="D99" s="328" t="s">
        <v>291</v>
      </c>
      <c r="E99" s="321">
        <f t="shared" ref="E99:E123" si="27">SUM(F99,I99)</f>
        <v>0</v>
      </c>
      <c r="F99" s="320"/>
      <c r="G99" s="320"/>
      <c r="H99" s="320"/>
      <c r="I99" s="320"/>
      <c r="J99" s="321">
        <f t="shared" ref="J99:J120" si="28">SUM(L99,O99)</f>
        <v>0</v>
      </c>
      <c r="K99" s="320"/>
      <c r="L99" s="320"/>
      <c r="M99" s="320"/>
      <c r="N99" s="320"/>
      <c r="O99" s="320">
        <f>SUM(K99)</f>
        <v>0</v>
      </c>
      <c r="P99" s="320"/>
      <c r="Q99" s="320"/>
      <c r="R99" s="321">
        <f>SUM(J99,E99)</f>
        <v>0</v>
      </c>
    </row>
    <row r="100" spans="1:36" s="121" customFormat="1" ht="71.25" hidden="1" customHeight="1" x14ac:dyDescent="0.3">
      <c r="A100" s="123" t="s">
        <v>292</v>
      </c>
      <c r="B100" s="212">
        <v>3124</v>
      </c>
      <c r="C100" s="280">
        <v>1040</v>
      </c>
      <c r="D100" s="281" t="s">
        <v>222</v>
      </c>
      <c r="E100" s="70">
        <f t="shared" si="27"/>
        <v>0</v>
      </c>
      <c r="F100" s="72"/>
      <c r="G100" s="72"/>
      <c r="H100" s="72"/>
      <c r="I100" s="72"/>
      <c r="J100" s="72">
        <f t="shared" si="28"/>
        <v>0</v>
      </c>
      <c r="K100" s="72"/>
      <c r="L100" s="72"/>
      <c r="M100" s="72"/>
      <c r="N100" s="72"/>
      <c r="O100" s="72">
        <f t="shared" ref="O100:O123" si="29">SUM(K100)</f>
        <v>0</v>
      </c>
      <c r="P100" s="72"/>
      <c r="Q100" s="72"/>
      <c r="R100" s="70">
        <f>SUM(J100,E100)</f>
        <v>0</v>
      </c>
    </row>
    <row r="101" spans="1:36" s="340" customFormat="1" ht="57.75" hidden="1" customHeight="1" x14ac:dyDescent="0.3">
      <c r="A101" s="122" t="s">
        <v>293</v>
      </c>
      <c r="B101" s="122" t="s">
        <v>135</v>
      </c>
      <c r="C101" s="123" t="s">
        <v>136</v>
      </c>
      <c r="D101" s="124" t="s">
        <v>137</v>
      </c>
      <c r="E101" s="70">
        <f t="shared" si="27"/>
        <v>0</v>
      </c>
      <c r="F101" s="70"/>
      <c r="G101" s="70"/>
      <c r="H101" s="72"/>
      <c r="I101" s="72"/>
      <c r="J101" s="72">
        <f t="shared" si="28"/>
        <v>0</v>
      </c>
      <c r="K101" s="70"/>
      <c r="L101" s="70"/>
      <c r="M101" s="70"/>
      <c r="N101" s="70"/>
      <c r="O101" s="72">
        <f t="shared" si="29"/>
        <v>0</v>
      </c>
      <c r="P101" s="72"/>
      <c r="Q101" s="72"/>
      <c r="R101" s="70">
        <f>SUM(J101,E101)</f>
        <v>0</v>
      </c>
      <c r="S101" s="339"/>
      <c r="T101" s="339"/>
      <c r="U101" s="339"/>
      <c r="V101" s="339"/>
      <c r="W101" s="339"/>
      <c r="X101" s="339"/>
      <c r="Y101" s="339"/>
      <c r="Z101" s="339"/>
      <c r="AA101" s="339"/>
      <c r="AB101" s="339"/>
      <c r="AC101" s="339"/>
      <c r="AD101" s="339"/>
      <c r="AE101" s="339"/>
      <c r="AF101" s="339"/>
      <c r="AG101" s="339"/>
      <c r="AH101" s="339"/>
      <c r="AI101" s="339"/>
      <c r="AJ101" s="339"/>
    </row>
    <row r="102" spans="1:36" s="340" customFormat="1" ht="39" hidden="1" customHeight="1" x14ac:dyDescent="0.3">
      <c r="A102" s="122" t="s">
        <v>294</v>
      </c>
      <c r="B102" s="122" t="s">
        <v>177</v>
      </c>
      <c r="C102" s="122" t="s">
        <v>178</v>
      </c>
      <c r="D102" s="237" t="s">
        <v>179</v>
      </c>
      <c r="E102" s="70">
        <f t="shared" si="27"/>
        <v>0</v>
      </c>
      <c r="F102" s="70"/>
      <c r="G102" s="70"/>
      <c r="H102" s="72"/>
      <c r="I102" s="72"/>
      <c r="J102" s="72">
        <f t="shared" si="28"/>
        <v>0</v>
      </c>
      <c r="K102" s="70"/>
      <c r="L102" s="70"/>
      <c r="M102" s="70"/>
      <c r="N102" s="70"/>
      <c r="O102" s="72">
        <f t="shared" si="29"/>
        <v>0</v>
      </c>
      <c r="P102" s="72"/>
      <c r="Q102" s="72"/>
      <c r="R102" s="70">
        <f>SUM(J102,E102)</f>
        <v>0</v>
      </c>
      <c r="S102" s="339"/>
      <c r="T102" s="339"/>
      <c r="U102" s="339"/>
      <c r="V102" s="339"/>
      <c r="W102" s="339"/>
      <c r="X102" s="339"/>
      <c r="Y102" s="339"/>
      <c r="Z102" s="339"/>
      <c r="AA102" s="339"/>
      <c r="AB102" s="339"/>
      <c r="AC102" s="339"/>
      <c r="AD102" s="339"/>
      <c r="AE102" s="339"/>
      <c r="AF102" s="339"/>
      <c r="AG102" s="339"/>
      <c r="AH102" s="339"/>
      <c r="AI102" s="339"/>
      <c r="AJ102" s="339"/>
    </row>
    <row r="103" spans="1:36" s="75" customFormat="1" ht="57" hidden="1" customHeight="1" x14ac:dyDescent="0.3">
      <c r="A103" s="54" t="s">
        <v>295</v>
      </c>
      <c r="B103" s="54" t="s">
        <v>181</v>
      </c>
      <c r="C103" s="54" t="s">
        <v>182</v>
      </c>
      <c r="D103" s="94" t="s">
        <v>183</v>
      </c>
      <c r="E103" s="56">
        <f t="shared" si="27"/>
        <v>0</v>
      </c>
      <c r="F103" s="56"/>
      <c r="G103" s="56"/>
      <c r="H103" s="58"/>
      <c r="I103" s="58"/>
      <c r="J103" s="58">
        <f t="shared" si="28"/>
        <v>0</v>
      </c>
      <c r="K103" s="56"/>
      <c r="L103" s="56"/>
      <c r="M103" s="56"/>
      <c r="N103" s="56"/>
      <c r="O103" s="58"/>
      <c r="P103" s="58"/>
      <c r="Q103" s="58"/>
      <c r="R103" s="56">
        <f>SUM(J103,E103)</f>
        <v>0</v>
      </c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</row>
    <row r="104" spans="1:36" s="121" customFormat="1" ht="36.75" hidden="1" customHeight="1" x14ac:dyDescent="0.3">
      <c r="A104" s="122" t="s">
        <v>296</v>
      </c>
      <c r="B104" s="122" t="s">
        <v>297</v>
      </c>
      <c r="C104" s="122" t="s">
        <v>234</v>
      </c>
      <c r="D104" s="211" t="s">
        <v>298</v>
      </c>
      <c r="E104" s="70">
        <f t="shared" si="27"/>
        <v>0</v>
      </c>
      <c r="F104" s="72"/>
      <c r="G104" s="72"/>
      <c r="H104" s="72"/>
      <c r="I104" s="72"/>
      <c r="J104" s="72">
        <f t="shared" si="28"/>
        <v>0</v>
      </c>
      <c r="K104" s="72"/>
      <c r="L104" s="72"/>
      <c r="M104" s="72"/>
      <c r="N104" s="72"/>
      <c r="O104" s="72">
        <f t="shared" si="29"/>
        <v>0</v>
      </c>
      <c r="P104" s="72"/>
      <c r="Q104" s="72"/>
      <c r="R104" s="70">
        <f t="shared" ref="R104:R123" si="30">SUM(E104,J104)</f>
        <v>0</v>
      </c>
    </row>
    <row r="105" spans="1:36" s="121" customFormat="1" ht="36.75" hidden="1" customHeight="1" x14ac:dyDescent="0.3">
      <c r="A105" s="122" t="s">
        <v>525</v>
      </c>
      <c r="B105" s="122" t="s">
        <v>526</v>
      </c>
      <c r="C105" s="122" t="s">
        <v>301</v>
      </c>
      <c r="D105" s="292" t="s">
        <v>527</v>
      </c>
      <c r="E105" s="70">
        <f t="shared" si="27"/>
        <v>0</v>
      </c>
      <c r="F105" s="72"/>
      <c r="G105" s="72"/>
      <c r="H105" s="72"/>
      <c r="I105" s="72"/>
      <c r="J105" s="72">
        <f t="shared" si="28"/>
        <v>0</v>
      </c>
      <c r="K105" s="72"/>
      <c r="L105" s="72"/>
      <c r="M105" s="72"/>
      <c r="N105" s="72"/>
      <c r="O105" s="72"/>
      <c r="P105" s="72"/>
      <c r="Q105" s="72"/>
      <c r="R105" s="70">
        <f t="shared" si="30"/>
        <v>0</v>
      </c>
    </row>
    <row r="106" spans="1:36" s="121" customFormat="1" ht="38.25" hidden="1" customHeight="1" x14ac:dyDescent="0.3">
      <c r="A106" s="122" t="s">
        <v>299</v>
      </c>
      <c r="B106" s="122" t="s">
        <v>300</v>
      </c>
      <c r="C106" s="122" t="s">
        <v>301</v>
      </c>
      <c r="D106" s="295" t="s">
        <v>302</v>
      </c>
      <c r="E106" s="70">
        <f t="shared" si="27"/>
        <v>0</v>
      </c>
      <c r="F106" s="72"/>
      <c r="G106" s="72"/>
      <c r="H106" s="72"/>
      <c r="I106" s="72"/>
      <c r="J106" s="72">
        <f t="shared" si="28"/>
        <v>0</v>
      </c>
      <c r="K106" s="72"/>
      <c r="L106" s="72"/>
      <c r="M106" s="72"/>
      <c r="N106" s="72"/>
      <c r="O106" s="72">
        <f t="shared" si="29"/>
        <v>0</v>
      </c>
      <c r="P106" s="72"/>
      <c r="Q106" s="72"/>
      <c r="R106" s="72">
        <f t="shared" si="30"/>
        <v>0</v>
      </c>
    </row>
    <row r="107" spans="1:36" s="61" customFormat="1" ht="42.75" hidden="1" customHeight="1" x14ac:dyDescent="0.3">
      <c r="A107" s="122" t="s">
        <v>303</v>
      </c>
      <c r="B107" s="122" t="s">
        <v>304</v>
      </c>
      <c r="C107" s="122" t="s">
        <v>318</v>
      </c>
      <c r="D107" s="295" t="s">
        <v>305</v>
      </c>
      <c r="E107" s="70">
        <f t="shared" si="27"/>
        <v>0</v>
      </c>
      <c r="F107" s="70"/>
      <c r="G107" s="71"/>
      <c r="H107" s="71"/>
      <c r="I107" s="70"/>
      <c r="J107" s="72">
        <f t="shared" ref="J107" si="31">SUM(L107,O107)</f>
        <v>0</v>
      </c>
      <c r="K107" s="72"/>
      <c r="L107" s="71"/>
      <c r="M107" s="71"/>
      <c r="N107" s="71"/>
      <c r="O107" s="72">
        <f t="shared" ref="O107" si="32">SUM(K107)</f>
        <v>0</v>
      </c>
      <c r="P107" s="71"/>
      <c r="Q107" s="71"/>
      <c r="R107" s="72">
        <f t="shared" ref="R107" si="33">SUM(E107,J107)</f>
        <v>0</v>
      </c>
    </row>
    <row r="108" spans="1:36" s="121" customFormat="1" ht="37.5" hidden="1" customHeight="1" x14ac:dyDescent="0.3">
      <c r="A108" s="122" t="s">
        <v>306</v>
      </c>
      <c r="B108" s="122" t="s">
        <v>307</v>
      </c>
      <c r="C108" s="122" t="s">
        <v>301</v>
      </c>
      <c r="D108" s="211" t="s">
        <v>308</v>
      </c>
      <c r="E108" s="70">
        <f t="shared" si="27"/>
        <v>0</v>
      </c>
      <c r="F108" s="72"/>
      <c r="G108" s="72"/>
      <c r="H108" s="72"/>
      <c r="I108" s="72"/>
      <c r="J108" s="72">
        <f t="shared" si="28"/>
        <v>0</v>
      </c>
      <c r="K108" s="72"/>
      <c r="L108" s="72"/>
      <c r="M108" s="72"/>
      <c r="N108" s="72"/>
      <c r="O108" s="72">
        <f t="shared" si="29"/>
        <v>0</v>
      </c>
      <c r="P108" s="72"/>
      <c r="Q108" s="72"/>
      <c r="R108" s="72">
        <f t="shared" si="30"/>
        <v>0</v>
      </c>
    </row>
    <row r="109" spans="1:36" s="121" customFormat="1" ht="36" hidden="1" customHeight="1" x14ac:dyDescent="0.3">
      <c r="A109" s="122" t="s">
        <v>309</v>
      </c>
      <c r="B109" s="122" t="s">
        <v>310</v>
      </c>
      <c r="C109" s="122" t="s">
        <v>301</v>
      </c>
      <c r="D109" s="211" t="s">
        <v>311</v>
      </c>
      <c r="E109" s="70">
        <f t="shared" si="27"/>
        <v>0</v>
      </c>
      <c r="F109" s="72"/>
      <c r="G109" s="72"/>
      <c r="H109" s="72"/>
      <c r="I109" s="72"/>
      <c r="J109" s="72">
        <f t="shared" si="28"/>
        <v>0</v>
      </c>
      <c r="K109" s="72"/>
      <c r="L109" s="72"/>
      <c r="M109" s="72"/>
      <c r="N109" s="72"/>
      <c r="O109" s="72">
        <f t="shared" si="29"/>
        <v>0</v>
      </c>
      <c r="P109" s="72"/>
      <c r="Q109" s="72"/>
      <c r="R109" s="72">
        <f t="shared" si="30"/>
        <v>0</v>
      </c>
    </row>
    <row r="110" spans="1:36" s="121" customFormat="1" ht="74.25" hidden="1" customHeight="1" x14ac:dyDescent="0.3">
      <c r="A110" s="122" t="s">
        <v>312</v>
      </c>
      <c r="B110" s="122" t="s">
        <v>313</v>
      </c>
      <c r="C110" s="122" t="s">
        <v>301</v>
      </c>
      <c r="D110" s="211" t="s">
        <v>314</v>
      </c>
      <c r="E110" s="70">
        <f t="shared" si="27"/>
        <v>0</v>
      </c>
      <c r="F110" s="72"/>
      <c r="G110" s="72"/>
      <c r="H110" s="72"/>
      <c r="I110" s="72"/>
      <c r="J110" s="72">
        <f t="shared" si="28"/>
        <v>0</v>
      </c>
      <c r="K110" s="72"/>
      <c r="L110" s="72"/>
      <c r="M110" s="72"/>
      <c r="N110" s="72"/>
      <c r="O110" s="72">
        <f t="shared" si="29"/>
        <v>0</v>
      </c>
      <c r="P110" s="72"/>
      <c r="Q110" s="72"/>
      <c r="R110" s="72">
        <f t="shared" si="30"/>
        <v>0</v>
      </c>
    </row>
    <row r="111" spans="1:36" s="61" customFormat="1" ht="27" hidden="1" customHeight="1" x14ac:dyDescent="0.3">
      <c r="A111" s="122" t="s">
        <v>315</v>
      </c>
      <c r="B111" s="122" t="s">
        <v>316</v>
      </c>
      <c r="C111" s="122" t="s">
        <v>301</v>
      </c>
      <c r="D111" s="295" t="s">
        <v>317</v>
      </c>
      <c r="E111" s="70">
        <f t="shared" si="27"/>
        <v>0</v>
      </c>
      <c r="F111" s="70"/>
      <c r="G111" s="71"/>
      <c r="H111" s="71"/>
      <c r="I111" s="70"/>
      <c r="J111" s="72">
        <f t="shared" si="28"/>
        <v>0</v>
      </c>
      <c r="K111" s="72"/>
      <c r="L111" s="71"/>
      <c r="M111" s="71"/>
      <c r="N111" s="71"/>
      <c r="O111" s="72">
        <f t="shared" si="29"/>
        <v>0</v>
      </c>
      <c r="P111" s="71"/>
      <c r="Q111" s="71"/>
      <c r="R111" s="72">
        <f t="shared" si="30"/>
        <v>0</v>
      </c>
    </row>
    <row r="112" spans="1:36" s="121" customFormat="1" ht="36.75" hidden="1" customHeight="1" x14ac:dyDescent="0.3">
      <c r="A112" s="122" t="s">
        <v>319</v>
      </c>
      <c r="B112" s="122" t="s">
        <v>320</v>
      </c>
      <c r="C112" s="122" t="s">
        <v>321</v>
      </c>
      <c r="D112" s="211" t="s">
        <v>322</v>
      </c>
      <c r="E112" s="70">
        <f t="shared" si="27"/>
        <v>0</v>
      </c>
      <c r="F112" s="72"/>
      <c r="G112" s="72"/>
      <c r="H112" s="72"/>
      <c r="I112" s="72"/>
      <c r="J112" s="72">
        <f t="shared" si="28"/>
        <v>0</v>
      </c>
      <c r="K112" s="72"/>
      <c r="L112" s="72"/>
      <c r="M112" s="72"/>
      <c r="N112" s="72"/>
      <c r="O112" s="72">
        <f t="shared" si="29"/>
        <v>0</v>
      </c>
      <c r="P112" s="72"/>
      <c r="Q112" s="72"/>
      <c r="R112" s="72">
        <f t="shared" si="30"/>
        <v>0</v>
      </c>
    </row>
    <row r="113" spans="1:20" s="121" customFormat="1" ht="37.5" hidden="1" customHeight="1" x14ac:dyDescent="0.3">
      <c r="A113" s="122" t="s">
        <v>323</v>
      </c>
      <c r="B113" s="122" t="s">
        <v>324</v>
      </c>
      <c r="C113" s="122" t="s">
        <v>325</v>
      </c>
      <c r="D113" s="211" t="s">
        <v>326</v>
      </c>
      <c r="E113" s="70">
        <f t="shared" si="27"/>
        <v>0</v>
      </c>
      <c r="F113" s="72"/>
      <c r="G113" s="72"/>
      <c r="H113" s="72"/>
      <c r="I113" s="72"/>
      <c r="J113" s="72">
        <f t="shared" si="28"/>
        <v>0</v>
      </c>
      <c r="K113" s="72"/>
      <c r="L113" s="72"/>
      <c r="M113" s="72"/>
      <c r="N113" s="72"/>
      <c r="O113" s="72">
        <f t="shared" si="29"/>
        <v>0</v>
      </c>
      <c r="P113" s="72"/>
      <c r="Q113" s="72"/>
      <c r="R113" s="72">
        <f t="shared" si="30"/>
        <v>0</v>
      </c>
    </row>
    <row r="114" spans="1:20" s="121" customFormat="1" ht="27.75" hidden="1" customHeight="1" x14ac:dyDescent="0.3">
      <c r="A114" s="122" t="s">
        <v>327</v>
      </c>
      <c r="B114" s="122" t="s">
        <v>328</v>
      </c>
      <c r="C114" s="122" t="s">
        <v>325</v>
      </c>
      <c r="D114" s="211" t="s">
        <v>329</v>
      </c>
      <c r="E114" s="70">
        <f t="shared" si="27"/>
        <v>0</v>
      </c>
      <c r="F114" s="72"/>
      <c r="G114" s="72"/>
      <c r="H114" s="72"/>
      <c r="I114" s="72"/>
      <c r="J114" s="72">
        <f t="shared" si="28"/>
        <v>0</v>
      </c>
      <c r="K114" s="72"/>
      <c r="L114" s="72"/>
      <c r="M114" s="72"/>
      <c r="N114" s="72"/>
      <c r="O114" s="72">
        <f t="shared" si="29"/>
        <v>0</v>
      </c>
      <c r="P114" s="72"/>
      <c r="Q114" s="72"/>
      <c r="R114" s="72">
        <f t="shared" si="30"/>
        <v>0</v>
      </c>
    </row>
    <row r="115" spans="1:20" s="121" customFormat="1" ht="27.75" hidden="1" customHeight="1" x14ac:dyDescent="0.3">
      <c r="A115" s="122" t="s">
        <v>330</v>
      </c>
      <c r="B115" s="122" t="s">
        <v>521</v>
      </c>
      <c r="C115" s="122" t="s">
        <v>325</v>
      </c>
      <c r="D115" s="211" t="s">
        <v>332</v>
      </c>
      <c r="E115" s="70">
        <f t="shared" si="27"/>
        <v>0</v>
      </c>
      <c r="F115" s="72"/>
      <c r="G115" s="72"/>
      <c r="H115" s="72"/>
      <c r="I115" s="72"/>
      <c r="J115" s="72">
        <f t="shared" si="28"/>
        <v>0</v>
      </c>
      <c r="K115" s="72"/>
      <c r="L115" s="72"/>
      <c r="M115" s="72"/>
      <c r="N115" s="72"/>
      <c r="O115" s="72"/>
      <c r="P115" s="72"/>
      <c r="Q115" s="72"/>
      <c r="R115" s="72">
        <f t="shared" si="30"/>
        <v>0</v>
      </c>
    </row>
    <row r="116" spans="1:20" s="121" customFormat="1" ht="38.25" hidden="1" customHeight="1" x14ac:dyDescent="0.3">
      <c r="A116" s="122" t="s">
        <v>333</v>
      </c>
      <c r="B116" s="122" t="s">
        <v>334</v>
      </c>
      <c r="C116" s="122" t="s">
        <v>110</v>
      </c>
      <c r="D116" s="211" t="s">
        <v>335</v>
      </c>
      <c r="E116" s="70">
        <f t="shared" si="27"/>
        <v>0</v>
      </c>
      <c r="F116" s="72"/>
      <c r="G116" s="72"/>
      <c r="H116" s="72"/>
      <c r="I116" s="72"/>
      <c r="J116" s="72">
        <f t="shared" si="28"/>
        <v>0</v>
      </c>
      <c r="K116" s="72"/>
      <c r="L116" s="72"/>
      <c r="M116" s="72"/>
      <c r="N116" s="72"/>
      <c r="O116" s="72">
        <f t="shared" si="29"/>
        <v>0</v>
      </c>
      <c r="P116" s="72"/>
      <c r="Q116" s="72"/>
      <c r="R116" s="72">
        <f t="shared" si="30"/>
        <v>0</v>
      </c>
    </row>
    <row r="117" spans="1:20" s="121" customFormat="1" ht="36" hidden="1" customHeight="1" x14ac:dyDescent="0.3">
      <c r="A117" s="122" t="s">
        <v>336</v>
      </c>
      <c r="B117" s="122" t="s">
        <v>337</v>
      </c>
      <c r="C117" s="122" t="s">
        <v>325</v>
      </c>
      <c r="D117" s="282" t="s">
        <v>338</v>
      </c>
      <c r="E117" s="70">
        <f t="shared" si="27"/>
        <v>0</v>
      </c>
      <c r="F117" s="70"/>
      <c r="G117" s="70"/>
      <c r="H117" s="70"/>
      <c r="I117" s="70"/>
      <c r="J117" s="72">
        <f t="shared" si="28"/>
        <v>0</v>
      </c>
      <c r="K117" s="70"/>
      <c r="L117" s="70"/>
      <c r="M117" s="70"/>
      <c r="N117" s="70"/>
      <c r="O117" s="72">
        <f t="shared" si="29"/>
        <v>0</v>
      </c>
      <c r="P117" s="70"/>
      <c r="Q117" s="70"/>
      <c r="R117" s="72">
        <f t="shared" si="30"/>
        <v>0</v>
      </c>
    </row>
    <row r="118" spans="1:20" s="120" customFormat="1" ht="55.5" hidden="1" customHeight="1" x14ac:dyDescent="0.3">
      <c r="A118" s="54" t="s">
        <v>339</v>
      </c>
      <c r="B118" s="54" t="s">
        <v>340</v>
      </c>
      <c r="C118" s="54" t="s">
        <v>341</v>
      </c>
      <c r="D118" s="87" t="s">
        <v>342</v>
      </c>
      <c r="E118" s="56">
        <f t="shared" si="27"/>
        <v>0</v>
      </c>
      <c r="F118" s="58"/>
      <c r="G118" s="58"/>
      <c r="H118" s="58"/>
      <c r="I118" s="58"/>
      <c r="J118" s="58">
        <f t="shared" si="28"/>
        <v>0</v>
      </c>
      <c r="K118" s="58"/>
      <c r="L118" s="58"/>
      <c r="M118" s="58"/>
      <c r="N118" s="58"/>
      <c r="O118" s="58"/>
      <c r="P118" s="58"/>
      <c r="Q118" s="58"/>
      <c r="R118" s="58">
        <f t="shared" si="30"/>
        <v>0</v>
      </c>
    </row>
    <row r="119" spans="1:20" s="334" customFormat="1" ht="38.25" hidden="1" customHeight="1" x14ac:dyDescent="0.3">
      <c r="A119" s="322" t="s">
        <v>343</v>
      </c>
      <c r="B119" s="322" t="s">
        <v>113</v>
      </c>
      <c r="C119" s="337" t="s">
        <v>114</v>
      </c>
      <c r="D119" s="338" t="s">
        <v>115</v>
      </c>
      <c r="E119" s="321">
        <f t="shared" si="27"/>
        <v>0</v>
      </c>
      <c r="F119" s="346"/>
      <c r="G119" s="320"/>
      <c r="H119" s="320"/>
      <c r="I119" s="346"/>
      <c r="J119" s="320">
        <f t="shared" si="28"/>
        <v>0</v>
      </c>
      <c r="K119" s="347"/>
      <c r="L119" s="320"/>
      <c r="M119" s="320"/>
      <c r="N119" s="320"/>
      <c r="O119" s="320">
        <f t="shared" si="29"/>
        <v>0</v>
      </c>
      <c r="P119" s="348"/>
      <c r="Q119" s="435"/>
      <c r="R119" s="320">
        <f t="shared" si="30"/>
        <v>0</v>
      </c>
    </row>
    <row r="120" spans="1:20" s="121" customFormat="1" ht="26.25" hidden="1" customHeight="1" x14ac:dyDescent="0.3">
      <c r="A120" s="122" t="s">
        <v>344</v>
      </c>
      <c r="B120" s="122" t="s">
        <v>280</v>
      </c>
      <c r="C120" s="123" t="s">
        <v>281</v>
      </c>
      <c r="D120" s="124" t="s">
        <v>282</v>
      </c>
      <c r="E120" s="70">
        <f t="shared" si="27"/>
        <v>0</v>
      </c>
      <c r="F120" s="341"/>
      <c r="G120" s="72"/>
      <c r="H120" s="72"/>
      <c r="I120" s="341"/>
      <c r="J120" s="72">
        <f t="shared" si="28"/>
        <v>0</v>
      </c>
      <c r="K120" s="72"/>
      <c r="L120" s="72"/>
      <c r="M120" s="72"/>
      <c r="N120" s="72"/>
      <c r="O120" s="72">
        <f t="shared" si="29"/>
        <v>0</v>
      </c>
      <c r="P120" s="342"/>
      <c r="Q120" s="101"/>
      <c r="R120" s="72">
        <f t="shared" si="30"/>
        <v>0</v>
      </c>
    </row>
    <row r="121" spans="1:20" s="120" customFormat="1" ht="38.25" hidden="1" customHeight="1" x14ac:dyDescent="0.3">
      <c r="A121" s="54" t="s">
        <v>345</v>
      </c>
      <c r="B121" s="54" t="s">
        <v>346</v>
      </c>
      <c r="C121" s="73" t="s">
        <v>110</v>
      </c>
      <c r="D121" s="55" t="s">
        <v>347</v>
      </c>
      <c r="E121" s="56">
        <f t="shared" si="27"/>
        <v>0</v>
      </c>
      <c r="F121" s="397"/>
      <c r="G121" s="58"/>
      <c r="H121" s="58"/>
      <c r="I121" s="397"/>
      <c r="J121" s="58"/>
      <c r="K121" s="58"/>
      <c r="L121" s="58"/>
      <c r="M121" s="58"/>
      <c r="N121" s="58"/>
      <c r="O121" s="58">
        <f t="shared" si="29"/>
        <v>0</v>
      </c>
      <c r="P121" s="398"/>
      <c r="Q121" s="399"/>
      <c r="R121" s="58">
        <f t="shared" si="30"/>
        <v>0</v>
      </c>
    </row>
    <row r="122" spans="1:20" s="61" customFormat="1" ht="27.75" hidden="1" customHeight="1" x14ac:dyDescent="0.3">
      <c r="A122" s="122" t="s">
        <v>348</v>
      </c>
      <c r="B122" s="122" t="s">
        <v>237</v>
      </c>
      <c r="C122" s="122" t="s">
        <v>118</v>
      </c>
      <c r="D122" s="125" t="s">
        <v>238</v>
      </c>
      <c r="E122" s="70">
        <f t="shared" si="27"/>
        <v>0</v>
      </c>
      <c r="F122" s="343"/>
      <c r="G122" s="71"/>
      <c r="H122" s="71"/>
      <c r="I122" s="344"/>
      <c r="J122" s="72">
        <f>SUM(L122,O122)</f>
        <v>0</v>
      </c>
      <c r="K122" s="72"/>
      <c r="L122" s="71"/>
      <c r="M122" s="71"/>
      <c r="N122" s="71"/>
      <c r="O122" s="72">
        <f t="shared" si="29"/>
        <v>0</v>
      </c>
      <c r="P122" s="345"/>
      <c r="Q122" s="102"/>
      <c r="R122" s="72">
        <f t="shared" si="30"/>
        <v>0</v>
      </c>
    </row>
    <row r="123" spans="1:20" s="61" customFormat="1" ht="38.25" hidden="1" customHeight="1" x14ac:dyDescent="0.3">
      <c r="A123" s="122" t="s">
        <v>349</v>
      </c>
      <c r="B123" s="122" t="s">
        <v>284</v>
      </c>
      <c r="C123" s="122" t="s">
        <v>285</v>
      </c>
      <c r="D123" s="126" t="s">
        <v>286</v>
      </c>
      <c r="E123" s="70">
        <f t="shared" si="27"/>
        <v>0</v>
      </c>
      <c r="F123" s="127"/>
      <c r="G123" s="103"/>
      <c r="H123" s="103"/>
      <c r="I123" s="103"/>
      <c r="J123" s="128">
        <f>SUM(L123,O123)</f>
        <v>0</v>
      </c>
      <c r="K123" s="128"/>
      <c r="L123" s="103"/>
      <c r="M123" s="103"/>
      <c r="N123" s="103"/>
      <c r="O123" s="72">
        <f t="shared" si="29"/>
        <v>0</v>
      </c>
      <c r="P123" s="71"/>
      <c r="Q123" s="71"/>
      <c r="R123" s="72">
        <f t="shared" si="30"/>
        <v>0</v>
      </c>
    </row>
    <row r="124" spans="1:20" s="120" customFormat="1" ht="52.5" hidden="1" customHeight="1" x14ac:dyDescent="0.3">
      <c r="A124" s="50" t="s">
        <v>350</v>
      </c>
      <c r="B124" s="119"/>
      <c r="C124" s="119"/>
      <c r="D124" s="115" t="s">
        <v>351</v>
      </c>
      <c r="E124" s="91">
        <f t="shared" ref="E124:Q124" si="34">SUM(E125)</f>
        <v>0</v>
      </c>
      <c r="F124" s="91">
        <f t="shared" si="34"/>
        <v>0</v>
      </c>
      <c r="G124" s="91">
        <f t="shared" si="34"/>
        <v>0</v>
      </c>
      <c r="H124" s="91">
        <f t="shared" si="34"/>
        <v>0</v>
      </c>
      <c r="I124" s="91">
        <f t="shared" si="34"/>
        <v>0</v>
      </c>
      <c r="J124" s="91">
        <f t="shared" si="34"/>
        <v>0</v>
      </c>
      <c r="K124" s="91">
        <f t="shared" si="34"/>
        <v>0</v>
      </c>
      <c r="L124" s="91">
        <f t="shared" si="34"/>
        <v>0</v>
      </c>
      <c r="M124" s="91">
        <f t="shared" si="34"/>
        <v>0</v>
      </c>
      <c r="N124" s="91">
        <f t="shared" si="34"/>
        <v>0</v>
      </c>
      <c r="O124" s="91">
        <f t="shared" si="34"/>
        <v>0</v>
      </c>
      <c r="P124" s="91">
        <f t="shared" si="34"/>
        <v>0</v>
      </c>
      <c r="Q124" s="91">
        <f t="shared" si="34"/>
        <v>0</v>
      </c>
      <c r="R124" s="91">
        <f>SUM(J124,E124)</f>
        <v>0</v>
      </c>
      <c r="T124" s="52"/>
    </row>
    <row r="125" spans="1:20" s="120" customFormat="1" ht="42" hidden="1" customHeight="1" x14ac:dyDescent="0.3">
      <c r="A125" s="50" t="s">
        <v>352</v>
      </c>
      <c r="B125" s="119"/>
      <c r="C125" s="119"/>
      <c r="D125" s="115" t="s">
        <v>351</v>
      </c>
      <c r="E125" s="91">
        <f t="shared" ref="E125:R125" si="35">SUM(E126:E128)</f>
        <v>0</v>
      </c>
      <c r="F125" s="91">
        <f t="shared" si="35"/>
        <v>0</v>
      </c>
      <c r="G125" s="91">
        <f t="shared" si="35"/>
        <v>0</v>
      </c>
      <c r="H125" s="91">
        <f t="shared" si="35"/>
        <v>0</v>
      </c>
      <c r="I125" s="91">
        <f t="shared" si="35"/>
        <v>0</v>
      </c>
      <c r="J125" s="91">
        <f t="shared" si="35"/>
        <v>0</v>
      </c>
      <c r="K125" s="91">
        <f t="shared" si="35"/>
        <v>0</v>
      </c>
      <c r="L125" s="91">
        <f t="shared" si="35"/>
        <v>0</v>
      </c>
      <c r="M125" s="91">
        <f t="shared" si="35"/>
        <v>0</v>
      </c>
      <c r="N125" s="91">
        <f t="shared" si="35"/>
        <v>0</v>
      </c>
      <c r="O125" s="91">
        <f t="shared" si="35"/>
        <v>0</v>
      </c>
      <c r="P125" s="91">
        <f t="shared" si="35"/>
        <v>0</v>
      </c>
      <c r="Q125" s="91">
        <f t="shared" si="35"/>
        <v>0</v>
      </c>
      <c r="R125" s="91">
        <f t="shared" si="35"/>
        <v>0</v>
      </c>
      <c r="T125" s="52">
        <f>SUM(E125,J125)</f>
        <v>0</v>
      </c>
    </row>
    <row r="126" spans="1:20" s="120" customFormat="1" ht="56.25" hidden="1" customHeight="1" x14ac:dyDescent="0.3">
      <c r="A126" s="54" t="s">
        <v>353</v>
      </c>
      <c r="B126" s="54" t="s">
        <v>83</v>
      </c>
      <c r="C126" s="54" t="s">
        <v>80</v>
      </c>
      <c r="D126" s="85" t="s">
        <v>291</v>
      </c>
      <c r="E126" s="56">
        <f>SUM(F126,I126)</f>
        <v>0</v>
      </c>
      <c r="F126" s="58"/>
      <c r="G126" s="58"/>
      <c r="H126" s="58"/>
      <c r="I126" s="58"/>
      <c r="J126" s="56">
        <f>SUM(L126,O126)</f>
        <v>0</v>
      </c>
      <c r="K126" s="58"/>
      <c r="L126" s="58"/>
      <c r="M126" s="58"/>
      <c r="N126" s="58"/>
      <c r="O126" s="58"/>
      <c r="P126" s="58"/>
      <c r="Q126" s="58"/>
      <c r="R126" s="58">
        <f t="shared" ref="R126:R128" si="36">SUM(E126,J126)</f>
        <v>0</v>
      </c>
      <c r="T126" s="52"/>
    </row>
    <row r="127" spans="1:20" s="120" customFormat="1" ht="36.75" hidden="1" customHeight="1" x14ac:dyDescent="0.3">
      <c r="A127" s="54" t="s">
        <v>354</v>
      </c>
      <c r="B127" s="54" t="s">
        <v>355</v>
      </c>
      <c r="C127" s="54" t="s">
        <v>325</v>
      </c>
      <c r="D127" s="87" t="s">
        <v>356</v>
      </c>
      <c r="E127" s="56">
        <f>SUM(F127,I127)</f>
        <v>0</v>
      </c>
      <c r="F127" s="58"/>
      <c r="G127" s="58"/>
      <c r="H127" s="58"/>
      <c r="I127" s="58"/>
      <c r="J127" s="56">
        <f>SUM(L127,O127)</f>
        <v>0</v>
      </c>
      <c r="K127" s="58"/>
      <c r="L127" s="58"/>
      <c r="M127" s="58"/>
      <c r="N127" s="58"/>
      <c r="O127" s="58"/>
      <c r="P127" s="58"/>
      <c r="Q127" s="58"/>
      <c r="R127" s="58">
        <f t="shared" si="36"/>
        <v>0</v>
      </c>
      <c r="T127" s="52">
        <f>SUM(E127,J127)</f>
        <v>0</v>
      </c>
    </row>
    <row r="128" spans="1:20" s="120" customFormat="1" ht="20.25" hidden="1" customHeight="1" x14ac:dyDescent="0.3">
      <c r="A128" s="54" t="s">
        <v>357</v>
      </c>
      <c r="B128" s="54" t="s">
        <v>358</v>
      </c>
      <c r="C128" s="54" t="s">
        <v>325</v>
      </c>
      <c r="D128" s="87" t="s">
        <v>359</v>
      </c>
      <c r="E128" s="56">
        <f>SUM(F128,I128)</f>
        <v>0</v>
      </c>
      <c r="F128" s="58"/>
      <c r="G128" s="58"/>
      <c r="H128" s="58"/>
      <c r="I128" s="58"/>
      <c r="J128" s="56">
        <f>SUM(L128,O128)</f>
        <v>0</v>
      </c>
      <c r="K128" s="58"/>
      <c r="L128" s="58"/>
      <c r="M128" s="58"/>
      <c r="N128" s="58"/>
      <c r="O128" s="58"/>
      <c r="P128" s="58"/>
      <c r="Q128" s="58"/>
      <c r="R128" s="58">
        <f t="shared" si="36"/>
        <v>0</v>
      </c>
      <c r="T128" s="52">
        <f>SUM(E128,J128)</f>
        <v>0</v>
      </c>
    </row>
    <row r="129" spans="1:222" s="120" customFormat="1" ht="41.25" hidden="1" customHeight="1" x14ac:dyDescent="0.3">
      <c r="A129" s="50" t="s">
        <v>360</v>
      </c>
      <c r="B129" s="50"/>
      <c r="C129" s="50"/>
      <c r="D129" s="68" t="s">
        <v>361</v>
      </c>
      <c r="E129" s="91">
        <f t="shared" ref="E129:R129" si="37">SUM(E130)</f>
        <v>0</v>
      </c>
      <c r="F129" s="91">
        <f t="shared" si="37"/>
        <v>0</v>
      </c>
      <c r="G129" s="91">
        <f t="shared" si="37"/>
        <v>0</v>
      </c>
      <c r="H129" s="91">
        <f t="shared" si="37"/>
        <v>0</v>
      </c>
      <c r="I129" s="91">
        <f t="shared" si="37"/>
        <v>0</v>
      </c>
      <c r="J129" s="91">
        <f t="shared" si="37"/>
        <v>0</v>
      </c>
      <c r="K129" s="91">
        <f t="shared" si="37"/>
        <v>0</v>
      </c>
      <c r="L129" s="91">
        <f t="shared" si="37"/>
        <v>0</v>
      </c>
      <c r="M129" s="91">
        <f t="shared" si="37"/>
        <v>0</v>
      </c>
      <c r="N129" s="91">
        <f t="shared" si="37"/>
        <v>0</v>
      </c>
      <c r="O129" s="91">
        <f t="shared" si="37"/>
        <v>0</v>
      </c>
      <c r="P129" s="91">
        <f t="shared" si="37"/>
        <v>0</v>
      </c>
      <c r="Q129" s="91">
        <f t="shared" si="37"/>
        <v>0</v>
      </c>
      <c r="R129" s="91">
        <f t="shared" si="37"/>
        <v>0</v>
      </c>
      <c r="T129" s="52"/>
      <c r="U129" s="52">
        <v>0</v>
      </c>
    </row>
    <row r="130" spans="1:222" s="120" customFormat="1" ht="40.5" hidden="1" customHeight="1" x14ac:dyDescent="0.3">
      <c r="A130" s="50" t="s">
        <v>362</v>
      </c>
      <c r="B130" s="50"/>
      <c r="C130" s="50"/>
      <c r="D130" s="68" t="s">
        <v>361</v>
      </c>
      <c r="E130" s="91">
        <f t="shared" ref="E130:R130" si="38">SUM(E131:E135)</f>
        <v>0</v>
      </c>
      <c r="F130" s="91">
        <f t="shared" si="38"/>
        <v>0</v>
      </c>
      <c r="G130" s="91">
        <f t="shared" si="38"/>
        <v>0</v>
      </c>
      <c r="H130" s="91">
        <f t="shared" si="38"/>
        <v>0</v>
      </c>
      <c r="I130" s="91">
        <f t="shared" si="38"/>
        <v>0</v>
      </c>
      <c r="J130" s="91">
        <f t="shared" si="38"/>
        <v>0</v>
      </c>
      <c r="K130" s="91">
        <f t="shared" si="38"/>
        <v>0</v>
      </c>
      <c r="L130" s="91">
        <f t="shared" si="38"/>
        <v>0</v>
      </c>
      <c r="M130" s="91">
        <f t="shared" si="38"/>
        <v>0</v>
      </c>
      <c r="N130" s="91">
        <f t="shared" si="38"/>
        <v>0</v>
      </c>
      <c r="O130" s="91">
        <f t="shared" si="38"/>
        <v>0</v>
      </c>
      <c r="P130" s="91">
        <f t="shared" si="38"/>
        <v>0</v>
      </c>
      <c r="Q130" s="91">
        <f t="shared" si="38"/>
        <v>0</v>
      </c>
      <c r="R130" s="91">
        <f t="shared" si="38"/>
        <v>0</v>
      </c>
      <c r="T130" s="279">
        <f>SUM(E130,J130)</f>
        <v>0</v>
      </c>
      <c r="U130" s="52">
        <v>0</v>
      </c>
    </row>
    <row r="131" spans="1:222" s="120" customFormat="1" ht="39" hidden="1" customHeight="1" x14ac:dyDescent="0.3">
      <c r="A131" s="54" t="s">
        <v>363</v>
      </c>
      <c r="B131" s="54" t="s">
        <v>83</v>
      </c>
      <c r="C131" s="54" t="s">
        <v>80</v>
      </c>
      <c r="D131" s="60" t="s">
        <v>84</v>
      </c>
      <c r="E131" s="56">
        <f>SUM(F131,I131)</f>
        <v>0</v>
      </c>
      <c r="F131" s="129"/>
      <c r="G131" s="129"/>
      <c r="H131" s="129"/>
      <c r="I131" s="129"/>
      <c r="J131" s="56">
        <f>SUM(L131,O131)</f>
        <v>0</v>
      </c>
      <c r="K131" s="129"/>
      <c r="L131" s="129"/>
      <c r="M131" s="129"/>
      <c r="N131" s="129"/>
      <c r="O131" s="129"/>
      <c r="P131" s="129"/>
      <c r="Q131" s="129"/>
      <c r="R131" s="58">
        <f t="shared" ref="R131:R135" si="39">SUM(E131,J131)</f>
        <v>0</v>
      </c>
    </row>
    <row r="132" spans="1:222" s="131" customFormat="1" ht="24" hidden="1" customHeight="1" x14ac:dyDescent="0.3">
      <c r="A132" s="89" t="s">
        <v>364</v>
      </c>
      <c r="B132" s="89" t="s">
        <v>365</v>
      </c>
      <c r="C132" s="89" t="s">
        <v>87</v>
      </c>
      <c r="D132" s="76" t="s">
        <v>366</v>
      </c>
      <c r="E132" s="56"/>
      <c r="F132" s="56"/>
      <c r="G132" s="56"/>
      <c r="H132" s="56"/>
      <c r="I132" s="56"/>
      <c r="J132" s="56">
        <f>SUM(L132,O132)</f>
        <v>0</v>
      </c>
      <c r="K132" s="130"/>
      <c r="L132" s="56"/>
      <c r="M132" s="56"/>
      <c r="N132" s="56"/>
      <c r="O132" s="56"/>
      <c r="P132" s="56"/>
      <c r="Q132" s="56"/>
      <c r="R132" s="58">
        <f t="shared" si="39"/>
        <v>0</v>
      </c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120"/>
      <c r="AR132" s="120"/>
      <c r="AS132" s="120"/>
      <c r="AT132" s="120"/>
      <c r="AU132" s="120"/>
      <c r="AV132" s="120"/>
      <c r="AW132" s="120"/>
      <c r="AX132" s="120"/>
      <c r="AY132" s="120"/>
      <c r="AZ132" s="120"/>
      <c r="BA132" s="120"/>
      <c r="BB132" s="120"/>
      <c r="BC132" s="120"/>
      <c r="BD132" s="120"/>
      <c r="BE132" s="120"/>
      <c r="BF132" s="120"/>
      <c r="BG132" s="120"/>
      <c r="BH132" s="120"/>
      <c r="BI132" s="120"/>
      <c r="BJ132" s="120"/>
      <c r="BK132" s="120"/>
      <c r="BL132" s="120"/>
      <c r="BM132" s="120"/>
      <c r="BN132" s="120"/>
      <c r="BO132" s="120"/>
      <c r="BP132" s="120"/>
      <c r="BQ132" s="120"/>
      <c r="BR132" s="120"/>
      <c r="BS132" s="120"/>
      <c r="BT132" s="120"/>
      <c r="BU132" s="120"/>
      <c r="BV132" s="120"/>
      <c r="BW132" s="120"/>
      <c r="BX132" s="120"/>
      <c r="BY132" s="120"/>
      <c r="BZ132" s="120"/>
      <c r="CA132" s="120"/>
      <c r="CB132" s="120"/>
      <c r="CC132" s="120"/>
      <c r="CD132" s="120"/>
      <c r="CE132" s="120"/>
      <c r="CF132" s="120"/>
      <c r="CG132" s="120"/>
      <c r="CH132" s="120"/>
      <c r="CI132" s="120"/>
      <c r="CJ132" s="120"/>
      <c r="CK132" s="120"/>
      <c r="CL132" s="120"/>
      <c r="CM132" s="120"/>
      <c r="CN132" s="120"/>
      <c r="CO132" s="120"/>
      <c r="CP132" s="120"/>
      <c r="CQ132" s="120"/>
      <c r="CR132" s="120"/>
      <c r="CS132" s="120"/>
      <c r="CT132" s="120"/>
      <c r="CU132" s="120"/>
      <c r="CV132" s="120"/>
      <c r="CW132" s="120"/>
      <c r="CX132" s="120"/>
      <c r="CY132" s="120"/>
      <c r="CZ132" s="120"/>
      <c r="DA132" s="120"/>
      <c r="DB132" s="120"/>
      <c r="DC132" s="120"/>
      <c r="DD132" s="120"/>
      <c r="DE132" s="120"/>
      <c r="DF132" s="120"/>
      <c r="DG132" s="120"/>
      <c r="DH132" s="120"/>
      <c r="DI132" s="120"/>
      <c r="DJ132" s="120"/>
      <c r="DK132" s="120"/>
      <c r="DL132" s="120"/>
      <c r="DM132" s="120"/>
      <c r="DN132" s="120"/>
      <c r="DO132" s="120"/>
      <c r="DP132" s="120"/>
      <c r="DQ132" s="120"/>
      <c r="DR132" s="120"/>
      <c r="DS132" s="120"/>
      <c r="DT132" s="120"/>
      <c r="DU132" s="120"/>
      <c r="DV132" s="120"/>
      <c r="DW132" s="120"/>
      <c r="DX132" s="120"/>
      <c r="DY132" s="120"/>
      <c r="DZ132" s="120"/>
      <c r="EA132" s="120"/>
      <c r="EB132" s="120"/>
      <c r="EC132" s="120"/>
      <c r="ED132" s="120"/>
      <c r="EE132" s="120"/>
      <c r="EF132" s="120"/>
      <c r="EG132" s="120"/>
      <c r="EH132" s="120"/>
      <c r="EI132" s="120"/>
      <c r="EJ132" s="120"/>
      <c r="EK132" s="120"/>
      <c r="EL132" s="120"/>
      <c r="EM132" s="120"/>
      <c r="EN132" s="120"/>
      <c r="EO132" s="120"/>
      <c r="EP132" s="120"/>
      <c r="EQ132" s="120"/>
      <c r="ER132" s="120"/>
      <c r="ES132" s="120"/>
      <c r="ET132" s="120"/>
      <c r="EU132" s="120"/>
      <c r="EV132" s="120"/>
      <c r="EW132" s="120"/>
      <c r="EX132" s="120"/>
      <c r="EY132" s="120"/>
      <c r="EZ132" s="120"/>
      <c r="FA132" s="120"/>
      <c r="FB132" s="120"/>
      <c r="FC132" s="120"/>
      <c r="FD132" s="120"/>
      <c r="FE132" s="120"/>
      <c r="FF132" s="120"/>
      <c r="FG132" s="120"/>
      <c r="FH132" s="120"/>
      <c r="FI132" s="120"/>
      <c r="FJ132" s="120"/>
      <c r="FK132" s="120"/>
      <c r="FL132" s="120"/>
      <c r="FM132" s="120"/>
      <c r="FN132" s="120"/>
      <c r="FO132" s="120"/>
      <c r="FP132" s="120"/>
      <c r="FQ132" s="120"/>
      <c r="FR132" s="120"/>
      <c r="FS132" s="120"/>
      <c r="FT132" s="120"/>
      <c r="FU132" s="120"/>
      <c r="FV132" s="120"/>
      <c r="FW132" s="120"/>
      <c r="FX132" s="120"/>
      <c r="FY132" s="120"/>
      <c r="FZ132" s="120"/>
      <c r="GA132" s="120"/>
      <c r="GB132" s="120"/>
      <c r="GC132" s="120"/>
      <c r="GD132" s="120"/>
      <c r="GE132" s="120"/>
      <c r="GF132" s="120"/>
      <c r="GG132" s="120"/>
      <c r="GH132" s="120"/>
      <c r="GI132" s="120"/>
      <c r="GJ132" s="120"/>
      <c r="GK132" s="120"/>
      <c r="GL132" s="120"/>
      <c r="GM132" s="120"/>
      <c r="GN132" s="120"/>
      <c r="GO132" s="120"/>
      <c r="GP132" s="120"/>
      <c r="GQ132" s="120"/>
      <c r="GR132" s="120"/>
      <c r="GS132" s="120"/>
      <c r="GT132" s="120"/>
      <c r="GU132" s="120"/>
      <c r="GV132" s="120"/>
      <c r="GW132" s="120"/>
      <c r="GX132" s="120"/>
      <c r="GY132" s="120"/>
      <c r="GZ132" s="120"/>
      <c r="HA132" s="120"/>
      <c r="HB132" s="120"/>
      <c r="HC132" s="120"/>
      <c r="HD132" s="120"/>
      <c r="HE132" s="120"/>
      <c r="HF132" s="120"/>
      <c r="HG132" s="120"/>
      <c r="HH132" s="120"/>
      <c r="HI132" s="120"/>
      <c r="HJ132" s="120"/>
      <c r="HK132" s="120"/>
      <c r="HL132" s="120"/>
      <c r="HM132" s="120"/>
      <c r="HN132" s="120"/>
    </row>
    <row r="133" spans="1:222" s="131" customFormat="1" ht="24" hidden="1" customHeight="1" x14ac:dyDescent="0.3">
      <c r="A133" s="54" t="s">
        <v>367</v>
      </c>
      <c r="B133" s="54" t="s">
        <v>368</v>
      </c>
      <c r="C133" s="54" t="s">
        <v>369</v>
      </c>
      <c r="D133" s="60" t="s">
        <v>370</v>
      </c>
      <c r="E133" s="56">
        <f>SUM(F133,I133)</f>
        <v>0</v>
      </c>
      <c r="F133" s="56"/>
      <c r="G133" s="56"/>
      <c r="H133" s="56"/>
      <c r="I133" s="56"/>
      <c r="J133" s="56">
        <f>SUM(L133,O133)</f>
        <v>0</v>
      </c>
      <c r="K133" s="130"/>
      <c r="L133" s="56"/>
      <c r="M133" s="56"/>
      <c r="N133" s="56"/>
      <c r="O133" s="56"/>
      <c r="P133" s="56"/>
      <c r="Q133" s="56"/>
      <c r="R133" s="58">
        <f t="shared" si="39"/>
        <v>0</v>
      </c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120"/>
      <c r="AR133" s="120"/>
      <c r="AS133" s="120"/>
      <c r="AT133" s="120"/>
      <c r="AU133" s="120"/>
      <c r="AV133" s="120"/>
      <c r="AW133" s="120"/>
      <c r="AX133" s="120"/>
      <c r="AY133" s="120"/>
      <c r="AZ133" s="120"/>
      <c r="BA133" s="120"/>
      <c r="BB133" s="120"/>
      <c r="BC133" s="120"/>
      <c r="BD133" s="120"/>
      <c r="BE133" s="120"/>
      <c r="BF133" s="120"/>
      <c r="BG133" s="120"/>
      <c r="BH133" s="120"/>
      <c r="BI133" s="120"/>
      <c r="BJ133" s="120"/>
      <c r="BK133" s="120"/>
      <c r="BL133" s="120"/>
      <c r="BM133" s="120"/>
      <c r="BN133" s="120"/>
      <c r="BO133" s="120"/>
      <c r="BP133" s="120"/>
      <c r="BQ133" s="120"/>
      <c r="BR133" s="120"/>
      <c r="BS133" s="120"/>
      <c r="BT133" s="120"/>
      <c r="BU133" s="120"/>
      <c r="BV133" s="120"/>
      <c r="BW133" s="120"/>
      <c r="BX133" s="120"/>
      <c r="BY133" s="120"/>
      <c r="BZ133" s="120"/>
      <c r="CA133" s="120"/>
      <c r="CB133" s="120"/>
      <c r="CC133" s="120"/>
      <c r="CD133" s="120"/>
      <c r="CE133" s="120"/>
      <c r="CF133" s="120"/>
      <c r="CG133" s="120"/>
      <c r="CH133" s="120"/>
      <c r="CI133" s="120"/>
      <c r="CJ133" s="120"/>
      <c r="CK133" s="120"/>
      <c r="CL133" s="120"/>
      <c r="CM133" s="120"/>
      <c r="CN133" s="120"/>
      <c r="CO133" s="120"/>
      <c r="CP133" s="120"/>
      <c r="CQ133" s="120"/>
      <c r="CR133" s="120"/>
      <c r="CS133" s="120"/>
      <c r="CT133" s="120"/>
      <c r="CU133" s="120"/>
      <c r="CV133" s="120"/>
      <c r="CW133" s="120"/>
      <c r="CX133" s="120"/>
      <c r="CY133" s="120"/>
      <c r="CZ133" s="120"/>
      <c r="DA133" s="120"/>
      <c r="DB133" s="120"/>
      <c r="DC133" s="120"/>
      <c r="DD133" s="120"/>
      <c r="DE133" s="120"/>
      <c r="DF133" s="120"/>
      <c r="DG133" s="120"/>
      <c r="DH133" s="120"/>
      <c r="DI133" s="120"/>
      <c r="DJ133" s="120"/>
      <c r="DK133" s="120"/>
      <c r="DL133" s="120"/>
      <c r="DM133" s="120"/>
      <c r="DN133" s="120"/>
      <c r="DO133" s="120"/>
      <c r="DP133" s="120"/>
      <c r="DQ133" s="120"/>
      <c r="DR133" s="120"/>
      <c r="DS133" s="120"/>
      <c r="DT133" s="120"/>
      <c r="DU133" s="120"/>
      <c r="DV133" s="120"/>
      <c r="DW133" s="120"/>
      <c r="DX133" s="120"/>
      <c r="DY133" s="120"/>
      <c r="DZ133" s="120"/>
      <c r="EA133" s="120"/>
      <c r="EB133" s="120"/>
      <c r="EC133" s="120"/>
      <c r="ED133" s="120"/>
      <c r="EE133" s="120"/>
      <c r="EF133" s="120"/>
      <c r="EG133" s="120"/>
      <c r="EH133" s="120"/>
      <c r="EI133" s="120"/>
      <c r="EJ133" s="120"/>
      <c r="EK133" s="120"/>
      <c r="EL133" s="120"/>
      <c r="EM133" s="120"/>
      <c r="EN133" s="120"/>
      <c r="EO133" s="120"/>
      <c r="EP133" s="120"/>
      <c r="EQ133" s="120"/>
      <c r="ER133" s="120"/>
      <c r="ES133" s="120"/>
      <c r="ET133" s="120"/>
      <c r="EU133" s="120"/>
      <c r="EV133" s="120"/>
      <c r="EW133" s="120"/>
      <c r="EX133" s="120"/>
      <c r="EY133" s="120"/>
      <c r="EZ133" s="120"/>
      <c r="FA133" s="120"/>
      <c r="FB133" s="120"/>
      <c r="FC133" s="120"/>
      <c r="FD133" s="120"/>
      <c r="FE133" s="120"/>
      <c r="FF133" s="120"/>
      <c r="FG133" s="120"/>
      <c r="FH133" s="120"/>
      <c r="FI133" s="120"/>
      <c r="FJ133" s="120"/>
      <c r="FK133" s="120"/>
      <c r="FL133" s="120"/>
      <c r="FM133" s="120"/>
      <c r="FN133" s="120"/>
      <c r="FO133" s="120"/>
      <c r="FP133" s="120"/>
      <c r="FQ133" s="120"/>
      <c r="FR133" s="120"/>
      <c r="FS133" s="120"/>
      <c r="FT133" s="120"/>
      <c r="FU133" s="120"/>
      <c r="FV133" s="120"/>
      <c r="FW133" s="120"/>
      <c r="FX133" s="120"/>
      <c r="FY133" s="120"/>
      <c r="FZ133" s="120"/>
      <c r="GA133" s="120"/>
      <c r="GB133" s="120"/>
      <c r="GC133" s="120"/>
      <c r="GD133" s="120"/>
      <c r="GE133" s="120"/>
      <c r="GF133" s="120"/>
      <c r="GG133" s="120"/>
      <c r="GH133" s="120"/>
      <c r="GI133" s="120"/>
      <c r="GJ133" s="120"/>
      <c r="GK133" s="120"/>
      <c r="GL133" s="120"/>
      <c r="GM133" s="120"/>
      <c r="GN133" s="120"/>
      <c r="GO133" s="120"/>
      <c r="GP133" s="120"/>
      <c r="GQ133" s="120"/>
      <c r="GR133" s="120"/>
      <c r="GS133" s="120"/>
      <c r="GT133" s="120"/>
      <c r="GU133" s="120"/>
      <c r="GV133" s="120"/>
      <c r="GW133" s="120"/>
      <c r="GX133" s="120"/>
      <c r="GY133" s="120"/>
      <c r="GZ133" s="120"/>
      <c r="HA133" s="120"/>
      <c r="HB133" s="120"/>
      <c r="HC133" s="120"/>
      <c r="HD133" s="120"/>
      <c r="HE133" s="120"/>
      <c r="HF133" s="120"/>
      <c r="HG133" s="120"/>
      <c r="HH133" s="120"/>
      <c r="HI133" s="120"/>
      <c r="HJ133" s="120"/>
      <c r="HK133" s="120"/>
      <c r="HL133" s="120"/>
      <c r="HM133" s="120"/>
      <c r="HN133" s="120"/>
    </row>
    <row r="134" spans="1:222" s="120" customFormat="1" ht="27" hidden="1" customHeight="1" x14ac:dyDescent="0.3">
      <c r="A134" s="89" t="s">
        <v>371</v>
      </c>
      <c r="B134" s="54" t="s">
        <v>372</v>
      </c>
      <c r="C134" s="54" t="s">
        <v>87</v>
      </c>
      <c r="D134" s="60" t="s">
        <v>373</v>
      </c>
      <c r="E134" s="56"/>
      <c r="F134" s="56"/>
      <c r="G134" s="56"/>
      <c r="H134" s="56"/>
      <c r="I134" s="56"/>
      <c r="J134" s="58">
        <f t="shared" ref="J134" si="40">SUM(L134,O134)</f>
        <v>0</v>
      </c>
      <c r="K134" s="130"/>
      <c r="L134" s="56"/>
      <c r="M134" s="56"/>
      <c r="N134" s="56"/>
      <c r="O134" s="56"/>
      <c r="P134" s="56"/>
      <c r="Q134" s="56"/>
      <c r="R134" s="58">
        <f t="shared" si="39"/>
        <v>0</v>
      </c>
    </row>
    <row r="135" spans="1:222" s="120" customFormat="1" ht="21" hidden="1" customHeight="1" x14ac:dyDescent="0.3">
      <c r="A135" s="54" t="s">
        <v>374</v>
      </c>
      <c r="B135" s="54" t="s">
        <v>375</v>
      </c>
      <c r="C135" s="54" t="s">
        <v>86</v>
      </c>
      <c r="D135" s="76" t="s">
        <v>2</v>
      </c>
      <c r="E135" s="72">
        <f>SUM(F135,I135)</f>
        <v>0</v>
      </c>
      <c r="F135" s="72"/>
      <c r="G135" s="83"/>
      <c r="H135" s="83"/>
      <c r="I135" s="83"/>
      <c r="J135" s="70">
        <f>SUM(L135,O135)</f>
        <v>0</v>
      </c>
      <c r="K135" s="78"/>
      <c r="L135" s="83"/>
      <c r="M135" s="83"/>
      <c r="N135" s="83"/>
      <c r="O135" s="83"/>
      <c r="P135" s="83"/>
      <c r="Q135" s="83"/>
      <c r="R135" s="58">
        <f t="shared" si="39"/>
        <v>0</v>
      </c>
    </row>
    <row r="136" spans="1:222" s="120" customFormat="1" ht="41.25" hidden="1" customHeight="1" x14ac:dyDescent="0.3">
      <c r="A136" s="50" t="s">
        <v>376</v>
      </c>
      <c r="B136" s="50"/>
      <c r="C136" s="50"/>
      <c r="D136" s="68" t="s">
        <v>377</v>
      </c>
      <c r="E136" s="91">
        <f t="shared" ref="E136:R136" si="41">SUM(E137)</f>
        <v>0</v>
      </c>
      <c r="F136" s="91">
        <f t="shared" si="41"/>
        <v>0</v>
      </c>
      <c r="G136" s="91">
        <f t="shared" si="41"/>
        <v>0</v>
      </c>
      <c r="H136" s="91">
        <f t="shared" si="41"/>
        <v>0</v>
      </c>
      <c r="I136" s="91">
        <f t="shared" si="41"/>
        <v>0</v>
      </c>
      <c r="J136" s="91">
        <f t="shared" si="41"/>
        <v>0</v>
      </c>
      <c r="K136" s="91">
        <f t="shared" si="41"/>
        <v>0</v>
      </c>
      <c r="L136" s="91">
        <f t="shared" si="41"/>
        <v>0</v>
      </c>
      <c r="M136" s="91">
        <f t="shared" si="41"/>
        <v>0</v>
      </c>
      <c r="N136" s="91">
        <f t="shared" si="41"/>
        <v>0</v>
      </c>
      <c r="O136" s="91">
        <f t="shared" si="41"/>
        <v>0</v>
      </c>
      <c r="P136" s="91">
        <f t="shared" si="41"/>
        <v>0</v>
      </c>
      <c r="Q136" s="91">
        <f t="shared" si="41"/>
        <v>0</v>
      </c>
      <c r="R136" s="91">
        <f t="shared" si="41"/>
        <v>0</v>
      </c>
      <c r="T136" s="52"/>
      <c r="U136" s="52">
        <v>0</v>
      </c>
    </row>
    <row r="137" spans="1:222" s="120" customFormat="1" ht="40.5" hidden="1" customHeight="1" x14ac:dyDescent="0.3">
      <c r="A137" s="50" t="s">
        <v>378</v>
      </c>
      <c r="B137" s="50"/>
      <c r="C137" s="50"/>
      <c r="D137" s="68" t="s">
        <v>377</v>
      </c>
      <c r="E137" s="91">
        <f>SUM(E138:E139)</f>
        <v>0</v>
      </c>
      <c r="F137" s="91">
        <f t="shared" ref="F137:Q137" si="42">SUM(F138:F139)</f>
        <v>0</v>
      </c>
      <c r="G137" s="91">
        <f t="shared" si="42"/>
        <v>0</v>
      </c>
      <c r="H137" s="91">
        <f t="shared" si="42"/>
        <v>0</v>
      </c>
      <c r="I137" s="91">
        <f t="shared" si="42"/>
        <v>0</v>
      </c>
      <c r="J137" s="91">
        <f t="shared" si="42"/>
        <v>0</v>
      </c>
      <c r="K137" s="91">
        <f t="shared" si="42"/>
        <v>0</v>
      </c>
      <c r="L137" s="91">
        <f t="shared" si="42"/>
        <v>0</v>
      </c>
      <c r="M137" s="91">
        <f t="shared" si="42"/>
        <v>0</v>
      </c>
      <c r="N137" s="91">
        <f t="shared" si="42"/>
        <v>0</v>
      </c>
      <c r="O137" s="91">
        <f t="shared" si="42"/>
        <v>0</v>
      </c>
      <c r="P137" s="91">
        <f t="shared" si="42"/>
        <v>0</v>
      </c>
      <c r="Q137" s="91">
        <f t="shared" si="42"/>
        <v>0</v>
      </c>
      <c r="R137" s="91">
        <f t="shared" ref="R137:R138" si="43">SUM(E137,J137)</f>
        <v>0</v>
      </c>
      <c r="T137" s="52">
        <f>SUM(E137,J137)</f>
        <v>0</v>
      </c>
      <c r="U137" s="52">
        <v>0</v>
      </c>
    </row>
    <row r="138" spans="1:222" s="120" customFormat="1" ht="56.25" hidden="1" customHeight="1" x14ac:dyDescent="0.3">
      <c r="A138" s="54" t="s">
        <v>379</v>
      </c>
      <c r="B138" s="54" t="s">
        <v>83</v>
      </c>
      <c r="C138" s="54" t="s">
        <v>80</v>
      </c>
      <c r="D138" s="60" t="s">
        <v>84</v>
      </c>
      <c r="E138" s="56">
        <f>SUM(F138,I138)</f>
        <v>0</v>
      </c>
      <c r="F138" s="58"/>
      <c r="G138" s="56"/>
      <c r="H138" s="56"/>
      <c r="I138" s="445"/>
      <c r="J138" s="56"/>
      <c r="K138" s="443"/>
      <c r="L138" s="445"/>
      <c r="M138" s="445"/>
      <c r="N138" s="445"/>
      <c r="O138" s="445"/>
      <c r="P138" s="445"/>
      <c r="Q138" s="445"/>
      <c r="R138" s="58">
        <f t="shared" si="43"/>
        <v>0</v>
      </c>
    </row>
    <row r="139" spans="1:222" s="120" customFormat="1" ht="24" hidden="1" customHeight="1" x14ac:dyDescent="0.3">
      <c r="A139" s="54"/>
      <c r="B139" s="54"/>
      <c r="C139" s="54"/>
      <c r="D139" s="76"/>
      <c r="E139" s="72"/>
      <c r="F139" s="72"/>
      <c r="G139" s="83"/>
      <c r="H139" s="83"/>
      <c r="I139" s="83"/>
      <c r="J139" s="70"/>
      <c r="K139" s="78"/>
      <c r="L139" s="83"/>
      <c r="M139" s="83"/>
      <c r="N139" s="83"/>
      <c r="O139" s="83"/>
      <c r="P139" s="83"/>
      <c r="Q139" s="83"/>
      <c r="R139" s="78"/>
    </row>
    <row r="140" spans="1:222" s="134" customFormat="1" ht="42" customHeight="1" x14ac:dyDescent="0.3">
      <c r="A140" s="132" t="s">
        <v>380</v>
      </c>
      <c r="B140" s="132" t="s">
        <v>380</v>
      </c>
      <c r="C140" s="132" t="s">
        <v>380</v>
      </c>
      <c r="D140" s="133" t="s">
        <v>381</v>
      </c>
      <c r="E140" s="448">
        <f t="shared" ref="E140:R140" si="44">SUM(E14,E32,E55,E81,E97,E125,E130,E136)</f>
        <v>1611700</v>
      </c>
      <c r="F140" s="448">
        <f t="shared" si="44"/>
        <v>1611700</v>
      </c>
      <c r="G140" s="448">
        <f t="shared" si="44"/>
        <v>0</v>
      </c>
      <c r="H140" s="448">
        <f t="shared" si="44"/>
        <v>0</v>
      </c>
      <c r="I140" s="448">
        <f t="shared" si="44"/>
        <v>0</v>
      </c>
      <c r="J140" s="448">
        <f t="shared" si="44"/>
        <v>-1611700</v>
      </c>
      <c r="K140" s="448">
        <f t="shared" si="44"/>
        <v>-1611700</v>
      </c>
      <c r="L140" s="448">
        <f t="shared" si="44"/>
        <v>0</v>
      </c>
      <c r="M140" s="448">
        <f t="shared" si="44"/>
        <v>0</v>
      </c>
      <c r="N140" s="448">
        <f t="shared" si="44"/>
        <v>0</v>
      </c>
      <c r="O140" s="448">
        <f t="shared" si="44"/>
        <v>-1611700</v>
      </c>
      <c r="P140" s="448">
        <f t="shared" si="44"/>
        <v>0</v>
      </c>
      <c r="Q140" s="448" t="e">
        <f t="shared" si="44"/>
        <v>#REF!</v>
      </c>
      <c r="R140" s="448">
        <f t="shared" si="44"/>
        <v>0</v>
      </c>
      <c r="S140" s="276"/>
      <c r="T140" s="277">
        <f>SUM(T14,T32,T55,T81,T97,T125,T130,T137)</f>
        <v>0</v>
      </c>
      <c r="U140" s="278">
        <f>SUM(E140,J140)</f>
        <v>0</v>
      </c>
    </row>
    <row r="141" spans="1:222" ht="21" customHeight="1" x14ac:dyDescent="0.2">
      <c r="C141" s="135"/>
      <c r="D141" s="136"/>
      <c r="E141" s="137"/>
      <c r="F141" s="138"/>
      <c r="G141" s="139"/>
      <c r="H141" s="139"/>
      <c r="I141" s="139"/>
      <c r="J141" s="140"/>
      <c r="K141" s="140"/>
      <c r="L141" s="139"/>
      <c r="M141" s="139"/>
      <c r="N141" s="139"/>
      <c r="O141" s="139"/>
      <c r="P141" s="139"/>
      <c r="Q141" s="139"/>
      <c r="R141" s="138"/>
    </row>
    <row r="142" spans="1:222" s="141" customFormat="1" ht="24.75" customHeight="1" x14ac:dyDescent="0.3">
      <c r="B142" s="142"/>
      <c r="C142" s="143"/>
      <c r="D142" s="150" t="s">
        <v>50</v>
      </c>
      <c r="E142" s="144"/>
      <c r="F142" s="145"/>
      <c r="H142" s="146"/>
      <c r="I142" s="146" t="s">
        <v>382</v>
      </c>
    </row>
    <row r="143" spans="1:222" ht="15.75" customHeight="1" x14ac:dyDescent="0.3">
      <c r="C143" s="143"/>
      <c r="D143" s="144"/>
      <c r="E143" s="144"/>
      <c r="F143" s="145"/>
      <c r="G143" s="146"/>
      <c r="H143" s="146"/>
      <c r="I143" s="147"/>
      <c r="O143" s="139"/>
      <c r="P143" s="139"/>
      <c r="U143" s="148"/>
      <c r="W143" s="149"/>
      <c r="X143" s="149"/>
      <c r="Y143" s="149"/>
      <c r="Z143" s="149"/>
    </row>
    <row r="144" spans="1:222" ht="22.9" customHeight="1" x14ac:dyDescent="0.3">
      <c r="C144" s="150"/>
      <c r="D144" s="144" t="s">
        <v>383</v>
      </c>
      <c r="E144" s="144"/>
      <c r="F144" s="145"/>
      <c r="G144" s="147"/>
      <c r="H144" s="146"/>
      <c r="I144" s="147"/>
      <c r="W144" s="149"/>
      <c r="X144" s="149"/>
      <c r="Y144" s="149"/>
      <c r="Z144" s="149"/>
    </row>
    <row r="145" spans="3:26" ht="21" hidden="1" customHeight="1" x14ac:dyDescent="0.3">
      <c r="C145" s="151"/>
      <c r="D145" s="152"/>
      <c r="E145" s="153"/>
      <c r="F145" s="154"/>
      <c r="G145" s="147"/>
      <c r="H145" s="147"/>
      <c r="I145" s="147"/>
      <c r="W145" s="149"/>
      <c r="X145" s="149"/>
      <c r="Y145" s="149"/>
      <c r="Z145" s="149"/>
    </row>
    <row r="146" spans="3:26" s="120" customFormat="1" ht="23.25" hidden="1" customHeight="1" x14ac:dyDescent="0.2">
      <c r="C146" s="151"/>
      <c r="D146" s="152" t="s">
        <v>384</v>
      </c>
      <c r="E146" s="155" t="e">
        <f>SUM(E15:E16,#REF!,E33,E56,E82,E131)</f>
        <v>#REF!</v>
      </c>
      <c r="F146" s="155" t="e">
        <f>SUM(F15:F16,#REF!,F33,F56,F82,F131)</f>
        <v>#REF!</v>
      </c>
      <c r="G146" s="155" t="e">
        <f>SUM(G15:G16,#REF!,G33,G56,G82,G131)</f>
        <v>#REF!</v>
      </c>
      <c r="H146" s="155" t="e">
        <f>SUM(H15:H16,#REF!,H33,H56,H82,H131)</f>
        <v>#REF!</v>
      </c>
      <c r="I146" s="155" t="e">
        <f>SUM(I15:I16,#REF!,I33,I56,I82,I131)</f>
        <v>#REF!</v>
      </c>
      <c r="J146" s="156" t="e">
        <f>SUM(J15:J16,#REF!,J33,J56,J82,J131)</f>
        <v>#REF!</v>
      </c>
      <c r="K146" s="156" t="e">
        <f>SUM(K15:K16,#REF!,K33,K56,K82,K131)</f>
        <v>#REF!</v>
      </c>
      <c r="L146" s="156" t="e">
        <f>SUM(L15:L16,#REF!,L33,L56,L82,L131)</f>
        <v>#REF!</v>
      </c>
      <c r="M146" s="156" t="e">
        <f>SUM(M15:M16,#REF!,M33,M56,M82,M131)</f>
        <v>#REF!</v>
      </c>
      <c r="N146" s="156" t="e">
        <f>SUM(N15:N16,#REF!,N33,N56,N82,N131)</f>
        <v>#REF!</v>
      </c>
      <c r="O146" s="156" t="e">
        <f>SUM(O15:O16,#REF!,O33,O56,O82,O131)</f>
        <v>#REF!</v>
      </c>
      <c r="P146" s="156" t="e">
        <f>SUM(P15:P16,#REF!,P33,P56,P82,P131)</f>
        <v>#REF!</v>
      </c>
      <c r="Q146" s="156" t="e">
        <f>SUM(Q15:Q16,#REF!,Q33,Q56,Q82,Q131)</f>
        <v>#REF!</v>
      </c>
      <c r="R146" s="156" t="e">
        <f>SUM(R15:R16,#REF!,R33,R56,R82,R131)</f>
        <v>#REF!</v>
      </c>
      <c r="W146" s="157"/>
      <c r="X146" s="157"/>
      <c r="Y146" s="157"/>
      <c r="Z146" s="157"/>
    </row>
    <row r="147" spans="3:26" ht="23.25" hidden="1" x14ac:dyDescent="0.3">
      <c r="C147" s="151"/>
      <c r="D147" s="152" t="s">
        <v>385</v>
      </c>
      <c r="E147" s="158" t="e">
        <f>SUM(E34,#REF!,#REF!,E37,#REF!,E43,E38,E39,E83)</f>
        <v>#REF!</v>
      </c>
      <c r="F147" s="158"/>
      <c r="G147" s="158"/>
      <c r="H147" s="158"/>
      <c r="I147" s="158"/>
      <c r="J147" s="159"/>
      <c r="K147" s="159"/>
      <c r="L147" s="159"/>
      <c r="M147" s="159"/>
      <c r="N147" s="159"/>
      <c r="O147" s="159"/>
      <c r="P147" s="159"/>
      <c r="Q147" s="159"/>
      <c r="R147" s="159"/>
      <c r="W147" s="149"/>
      <c r="X147" s="149"/>
      <c r="Y147" s="149"/>
      <c r="Z147" s="149"/>
    </row>
    <row r="148" spans="3:26" ht="23.25" hidden="1" x14ac:dyDescent="0.3">
      <c r="C148" s="151"/>
      <c r="D148" s="152" t="s">
        <v>386</v>
      </c>
      <c r="E148" s="158">
        <f>SUM(E86:E89)</f>
        <v>0</v>
      </c>
      <c r="F148" s="160"/>
      <c r="G148" s="161"/>
      <c r="H148" s="161"/>
      <c r="I148" s="161"/>
      <c r="J148" s="162"/>
      <c r="K148" s="162"/>
      <c r="L148" s="149"/>
      <c r="M148" s="149"/>
      <c r="N148" s="149"/>
      <c r="O148" s="149"/>
      <c r="P148" s="149"/>
      <c r="Q148" s="149"/>
      <c r="R148" s="163"/>
      <c r="W148" s="149"/>
      <c r="X148" s="149"/>
      <c r="Y148" s="149"/>
      <c r="Z148" s="149"/>
    </row>
    <row r="149" spans="3:26" ht="23.25" hidden="1" x14ac:dyDescent="0.3">
      <c r="C149" s="151"/>
      <c r="D149" s="152" t="s">
        <v>387</v>
      </c>
      <c r="E149" s="158"/>
      <c r="F149" s="158"/>
      <c r="G149" s="158"/>
      <c r="H149" s="158"/>
      <c r="I149" s="158"/>
      <c r="J149" s="159"/>
      <c r="K149" s="159"/>
      <c r="L149" s="159"/>
      <c r="M149" s="159"/>
      <c r="N149" s="159"/>
      <c r="O149" s="159"/>
      <c r="P149" s="159"/>
      <c r="Q149" s="159"/>
      <c r="R149" s="159"/>
      <c r="W149" s="149"/>
      <c r="X149" s="149"/>
      <c r="Y149" s="149"/>
      <c r="Z149" s="149"/>
    </row>
    <row r="150" spans="3:26" ht="12.75" hidden="1" customHeight="1" x14ac:dyDescent="0.3">
      <c r="C150" s="151"/>
      <c r="D150" s="152" t="s">
        <v>388</v>
      </c>
      <c r="E150" s="158"/>
      <c r="F150" s="160"/>
      <c r="G150" s="161"/>
      <c r="H150" s="161"/>
      <c r="I150" s="161"/>
      <c r="J150" s="162"/>
      <c r="K150" s="162"/>
      <c r="L150" s="149"/>
      <c r="M150" s="149"/>
      <c r="N150" s="149"/>
      <c r="O150" s="149"/>
      <c r="P150" s="149"/>
      <c r="Q150" s="149"/>
      <c r="R150" s="163"/>
      <c r="W150" s="149"/>
      <c r="X150" s="149"/>
      <c r="Y150" s="149"/>
      <c r="Z150" s="149"/>
    </row>
    <row r="151" spans="3:26" ht="23.25" hidden="1" x14ac:dyDescent="0.3">
      <c r="C151" s="151"/>
      <c r="D151" s="152"/>
      <c r="E151" s="158"/>
      <c r="F151" s="158"/>
      <c r="G151" s="158"/>
      <c r="H151" s="158"/>
      <c r="I151" s="158"/>
      <c r="J151" s="159"/>
      <c r="K151" s="159"/>
      <c r="L151" s="159"/>
      <c r="M151" s="159"/>
      <c r="N151" s="159"/>
      <c r="O151" s="159"/>
      <c r="P151" s="159"/>
      <c r="Q151" s="159"/>
      <c r="R151" s="159"/>
      <c r="W151" s="149"/>
      <c r="X151" s="149"/>
      <c r="Y151" s="149"/>
      <c r="Z151" s="149"/>
    </row>
    <row r="152" spans="3:26" ht="23.25" hidden="1" x14ac:dyDescent="0.3">
      <c r="C152" s="151"/>
      <c r="D152" s="152"/>
      <c r="E152" s="158"/>
      <c r="F152" s="160"/>
      <c r="G152" s="161"/>
      <c r="H152" s="161"/>
      <c r="I152" s="161"/>
      <c r="J152" s="162"/>
      <c r="K152" s="162"/>
      <c r="L152" s="149"/>
      <c r="M152" s="149"/>
      <c r="N152" s="149"/>
      <c r="O152" s="149"/>
      <c r="P152" s="149"/>
      <c r="Q152" s="149"/>
      <c r="R152" s="163"/>
      <c r="W152" s="149"/>
      <c r="X152" s="149"/>
      <c r="Y152" s="149"/>
      <c r="Z152" s="149"/>
    </row>
    <row r="153" spans="3:26" ht="15.75" hidden="1" customHeight="1" x14ac:dyDescent="0.3">
      <c r="C153" s="151"/>
      <c r="D153" s="152"/>
      <c r="E153" s="158"/>
      <c r="F153" s="158"/>
      <c r="G153" s="158"/>
      <c r="H153" s="158"/>
      <c r="I153" s="158"/>
      <c r="J153" s="159"/>
      <c r="K153" s="159"/>
      <c r="L153" s="159"/>
      <c r="M153" s="159"/>
      <c r="N153" s="159"/>
      <c r="O153" s="159"/>
      <c r="P153" s="159"/>
      <c r="Q153" s="159"/>
      <c r="R153" s="159"/>
      <c r="W153" s="149"/>
      <c r="X153" s="149"/>
      <c r="Y153" s="149"/>
      <c r="Z153" s="149"/>
    </row>
    <row r="154" spans="3:26" ht="12.75" hidden="1" customHeight="1" x14ac:dyDescent="0.3">
      <c r="C154" s="151"/>
      <c r="D154" s="164"/>
      <c r="E154" s="158"/>
      <c r="F154" s="160"/>
      <c r="G154" s="161"/>
      <c r="H154" s="161"/>
      <c r="I154" s="161"/>
      <c r="J154" s="162"/>
      <c r="K154" s="162"/>
      <c r="L154" s="149"/>
      <c r="M154" s="149"/>
      <c r="N154" s="149"/>
      <c r="O154" s="149"/>
      <c r="P154" s="149"/>
      <c r="Q154" s="149"/>
      <c r="R154" s="163"/>
      <c r="W154" s="149"/>
      <c r="X154" s="149"/>
      <c r="Y154" s="149"/>
      <c r="Z154" s="149"/>
    </row>
    <row r="155" spans="3:26" ht="23.25" hidden="1" x14ac:dyDescent="0.3">
      <c r="C155" s="151"/>
      <c r="D155" s="164"/>
      <c r="E155" s="158"/>
      <c r="F155" s="160" t="e">
        <f>SUM(F146:F153)</f>
        <v>#REF!</v>
      </c>
      <c r="G155" s="160" t="e">
        <f>SUM(G146:G153)</f>
        <v>#REF!</v>
      </c>
      <c r="H155" s="160" t="e">
        <f>SUM(H146:H153)</f>
        <v>#REF!</v>
      </c>
      <c r="I155" s="160" t="e">
        <f>SUM(I146:I153)</f>
        <v>#REF!</v>
      </c>
      <c r="J155" s="162" t="e">
        <f>SUM(J146:J153)</f>
        <v>#REF!</v>
      </c>
      <c r="K155" s="162"/>
      <c r="L155" s="162" t="e">
        <f t="shared" ref="L155:R155" si="45">SUM(L146:L153)</f>
        <v>#REF!</v>
      </c>
      <c r="M155" s="162" t="e">
        <f t="shared" si="45"/>
        <v>#REF!</v>
      </c>
      <c r="N155" s="162" t="e">
        <f t="shared" si="45"/>
        <v>#REF!</v>
      </c>
      <c r="O155" s="162" t="e">
        <f t="shared" si="45"/>
        <v>#REF!</v>
      </c>
      <c r="P155" s="162" t="e">
        <f t="shared" si="45"/>
        <v>#REF!</v>
      </c>
      <c r="Q155" s="162" t="e">
        <f t="shared" si="45"/>
        <v>#REF!</v>
      </c>
      <c r="R155" s="162" t="e">
        <f t="shared" si="45"/>
        <v>#REF!</v>
      </c>
      <c r="W155" s="149"/>
      <c r="X155" s="149"/>
      <c r="Y155" s="149"/>
      <c r="Z155" s="149"/>
    </row>
    <row r="156" spans="3:26" ht="23.25" x14ac:dyDescent="0.3">
      <c r="C156" s="165"/>
      <c r="D156" s="144" t="s">
        <v>389</v>
      </c>
      <c r="E156" s="153"/>
      <c r="F156" s="154"/>
      <c r="G156" s="166"/>
      <c r="H156" s="147"/>
      <c r="I156" s="147"/>
      <c r="T156" s="149"/>
      <c r="W156" s="149"/>
      <c r="X156" s="149"/>
      <c r="Y156" s="149"/>
      <c r="Z156" s="149"/>
    </row>
    <row r="157" spans="3:26" ht="24.6" customHeight="1" x14ac:dyDescent="0.3">
      <c r="C157" s="135"/>
      <c r="D157" s="144" t="s">
        <v>390</v>
      </c>
      <c r="E157" s="153"/>
      <c r="F157" s="154"/>
      <c r="H157" s="147"/>
      <c r="T157" s="149"/>
      <c r="W157" s="149"/>
      <c r="X157" s="149"/>
      <c r="Y157" s="149"/>
      <c r="Z157" s="149"/>
    </row>
    <row r="158" spans="3:26" ht="20.25" customHeight="1" x14ac:dyDescent="0.3">
      <c r="C158" s="135"/>
      <c r="D158" s="167" t="s">
        <v>522</v>
      </c>
      <c r="I158" s="146" t="s">
        <v>391</v>
      </c>
      <c r="T158" s="149"/>
      <c r="U158" s="7"/>
      <c r="W158" s="149"/>
      <c r="X158" s="149"/>
      <c r="Y158" s="149"/>
      <c r="Z158" s="149"/>
    </row>
    <row r="159" spans="3:26" ht="16.5" customHeight="1" x14ac:dyDescent="0.2">
      <c r="C159" s="135"/>
      <c r="T159" s="149"/>
      <c r="W159" s="149"/>
      <c r="X159" s="149"/>
      <c r="Y159" s="149"/>
      <c r="Z159" s="149"/>
    </row>
    <row r="160" spans="3:26" ht="22.5" customHeight="1" x14ac:dyDescent="0.2">
      <c r="C160" s="135"/>
      <c r="T160" s="168"/>
      <c r="W160" s="149"/>
      <c r="X160" s="149"/>
      <c r="Y160" s="149"/>
      <c r="Z160" s="149"/>
    </row>
    <row r="161" spans="3:26" x14ac:dyDescent="0.2">
      <c r="C161" s="135"/>
      <c r="T161" s="149"/>
      <c r="W161" s="149"/>
      <c r="X161" s="149"/>
      <c r="Y161" s="149"/>
      <c r="Z161" s="149"/>
    </row>
    <row r="162" spans="3:26" x14ac:dyDescent="0.2">
      <c r="C162" s="135"/>
      <c r="T162" s="149"/>
      <c r="W162" s="149"/>
      <c r="X162" s="149"/>
      <c r="Y162" s="149"/>
      <c r="Z162" s="149"/>
    </row>
    <row r="163" spans="3:26" ht="12.75" customHeight="1" x14ac:dyDescent="0.2">
      <c r="C163" s="135"/>
      <c r="T163" s="149"/>
      <c r="W163" s="149"/>
      <c r="X163" s="149"/>
      <c r="Y163" s="149"/>
      <c r="Z163" s="149"/>
    </row>
    <row r="164" spans="3:26" ht="18" customHeight="1" x14ac:dyDescent="0.2">
      <c r="C164" s="135"/>
      <c r="T164" s="149"/>
      <c r="U164" s="7"/>
      <c r="W164" s="149"/>
      <c r="X164" s="149"/>
      <c r="Y164" s="149"/>
      <c r="Z164" s="149"/>
    </row>
    <row r="165" spans="3:26" ht="18" customHeight="1" x14ac:dyDescent="0.2">
      <c r="C165" s="135"/>
      <c r="T165" s="149"/>
      <c r="U165" s="7"/>
      <c r="W165" s="149"/>
      <c r="X165" s="149"/>
      <c r="Y165" s="149"/>
      <c r="Z165" s="149"/>
    </row>
    <row r="166" spans="3:26" ht="18" customHeight="1" x14ac:dyDescent="0.2">
      <c r="C166" s="135"/>
      <c r="T166" s="149"/>
      <c r="U166" s="7"/>
      <c r="W166" s="149"/>
      <c r="X166" s="149"/>
      <c r="Y166" s="149"/>
      <c r="Z166" s="149"/>
    </row>
    <row r="167" spans="3:26" ht="18" customHeight="1" x14ac:dyDescent="0.2">
      <c r="C167" s="135"/>
      <c r="T167" s="149"/>
      <c r="U167" s="7"/>
      <c r="W167" s="149"/>
      <c r="X167" s="149"/>
      <c r="Y167" s="149"/>
      <c r="Z167" s="149"/>
    </row>
    <row r="168" spans="3:26" ht="18" customHeight="1" x14ac:dyDescent="0.2">
      <c r="C168" s="135"/>
      <c r="T168" s="149"/>
      <c r="U168" s="7"/>
      <c r="W168" s="149"/>
      <c r="X168" s="149"/>
      <c r="Y168" s="149"/>
      <c r="Z168" s="149"/>
    </row>
    <row r="169" spans="3:26" ht="16.5" customHeight="1" x14ac:dyDescent="0.2">
      <c r="C169" s="135"/>
      <c r="T169" s="149"/>
      <c r="U169" s="7"/>
      <c r="W169" s="149"/>
      <c r="X169" s="149"/>
      <c r="Y169" s="149"/>
      <c r="Z169" s="149"/>
    </row>
    <row r="170" spans="3:26" ht="21.75" customHeight="1" x14ac:dyDescent="0.2">
      <c r="C170" s="135"/>
      <c r="T170" s="168"/>
      <c r="U170" s="168"/>
      <c r="V170" s="168"/>
      <c r="W170" s="168"/>
      <c r="X170" s="168"/>
      <c r="Y170" s="168"/>
      <c r="Z170" s="168"/>
    </row>
    <row r="171" spans="3:26" ht="12.75" customHeight="1" x14ac:dyDescent="0.2">
      <c r="C171" s="135"/>
      <c r="T171" s="149"/>
      <c r="W171" s="149"/>
      <c r="X171" s="149"/>
      <c r="Y171" s="149"/>
      <c r="Z171" s="149"/>
    </row>
    <row r="172" spans="3:26" x14ac:dyDescent="0.2">
      <c r="C172" s="135"/>
      <c r="T172" s="149"/>
      <c r="W172" s="149"/>
      <c r="X172" s="149"/>
      <c r="Y172" s="149"/>
      <c r="Z172" s="149"/>
    </row>
    <row r="173" spans="3:26" x14ac:dyDescent="0.2">
      <c r="C173" s="135"/>
      <c r="T173" s="149"/>
      <c r="W173" s="149"/>
      <c r="X173" s="149"/>
      <c r="Y173" s="149"/>
      <c r="Z173" s="149"/>
    </row>
    <row r="174" spans="3:26" x14ac:dyDescent="0.2">
      <c r="C174" s="135"/>
      <c r="T174" s="149"/>
      <c r="W174" s="149"/>
      <c r="X174" s="149"/>
      <c r="Y174" s="149"/>
      <c r="Z174" s="149"/>
    </row>
    <row r="175" spans="3:26" ht="12.75" customHeight="1" x14ac:dyDescent="0.2">
      <c r="C175" s="135"/>
      <c r="W175" s="149"/>
      <c r="X175" s="149"/>
      <c r="Y175" s="149"/>
      <c r="Z175" s="149"/>
    </row>
    <row r="176" spans="3:26" x14ac:dyDescent="0.2">
      <c r="C176" s="135"/>
      <c r="W176" s="149"/>
      <c r="X176" s="149"/>
      <c r="Y176" s="149"/>
      <c r="Z176" s="149"/>
    </row>
    <row r="177" spans="3:26" x14ac:dyDescent="0.2">
      <c r="C177" s="135"/>
      <c r="W177" s="149"/>
      <c r="X177" s="149"/>
      <c r="Y177" s="149"/>
      <c r="Z177" s="149"/>
    </row>
    <row r="178" spans="3:26" ht="18" customHeight="1" x14ac:dyDescent="0.2">
      <c r="C178" s="135"/>
    </row>
    <row r="179" spans="3:26" ht="12.75" customHeight="1" x14ac:dyDescent="0.2">
      <c r="C179" s="135"/>
    </row>
    <row r="180" spans="3:26" x14ac:dyDescent="0.2">
      <c r="C180" s="135"/>
    </row>
    <row r="181" spans="3:26" x14ac:dyDescent="0.2">
      <c r="C181" s="135"/>
    </row>
    <row r="182" spans="3:26" x14ac:dyDescent="0.2">
      <c r="C182" s="135"/>
    </row>
    <row r="183" spans="3:26" ht="12.75" customHeight="1" x14ac:dyDescent="0.2">
      <c r="C183" s="135"/>
    </row>
    <row r="184" spans="3:26" x14ac:dyDescent="0.2">
      <c r="C184" s="135"/>
    </row>
    <row r="185" spans="3:26" x14ac:dyDescent="0.2">
      <c r="C185" s="135"/>
    </row>
    <row r="186" spans="3:26" x14ac:dyDescent="0.2">
      <c r="C186" s="135"/>
    </row>
    <row r="187" spans="3:26" ht="12.75" customHeight="1" x14ac:dyDescent="0.2">
      <c r="C187" s="135"/>
    </row>
    <row r="188" spans="3:26" x14ac:dyDescent="0.2">
      <c r="C188" s="135"/>
    </row>
    <row r="189" spans="3:26" x14ac:dyDescent="0.2">
      <c r="C189" s="135"/>
    </row>
    <row r="190" spans="3:26" x14ac:dyDescent="0.2">
      <c r="C190" s="135"/>
    </row>
    <row r="191" spans="3:26" ht="12.75" customHeight="1" x14ac:dyDescent="0.2">
      <c r="C191" s="135"/>
    </row>
    <row r="192" spans="3:26" x14ac:dyDescent="0.2">
      <c r="C192" s="135"/>
    </row>
    <row r="193" spans="3:3" x14ac:dyDescent="0.2">
      <c r="C193" s="135"/>
    </row>
    <row r="194" spans="3:3" x14ac:dyDescent="0.2">
      <c r="C194" s="135"/>
    </row>
    <row r="195" spans="3:3" ht="12.75" customHeight="1" x14ac:dyDescent="0.2">
      <c r="C195" s="135"/>
    </row>
    <row r="196" spans="3:3" x14ac:dyDescent="0.2">
      <c r="C196" s="135"/>
    </row>
    <row r="197" spans="3:3" x14ac:dyDescent="0.2">
      <c r="C197" s="135"/>
    </row>
    <row r="198" spans="3:3" x14ac:dyDescent="0.2">
      <c r="C198" s="135"/>
    </row>
    <row r="199" spans="3:3" ht="12.75" customHeight="1" x14ac:dyDescent="0.2">
      <c r="C199" s="135"/>
    </row>
    <row r="200" spans="3:3" x14ac:dyDescent="0.2">
      <c r="C200" s="135"/>
    </row>
    <row r="201" spans="3:3" x14ac:dyDescent="0.2">
      <c r="C201" s="135"/>
    </row>
    <row r="202" spans="3:3" x14ac:dyDescent="0.2">
      <c r="C202" s="135"/>
    </row>
    <row r="203" spans="3:3" ht="12.75" customHeight="1" x14ac:dyDescent="0.2">
      <c r="C203" s="135"/>
    </row>
    <row r="204" spans="3:3" x14ac:dyDescent="0.2">
      <c r="C204" s="135"/>
    </row>
    <row r="205" spans="3:3" x14ac:dyDescent="0.2">
      <c r="C205" s="135"/>
    </row>
    <row r="206" spans="3:3" x14ac:dyDescent="0.2">
      <c r="C206" s="135"/>
    </row>
    <row r="207" spans="3:3" ht="12.75" customHeight="1" x14ac:dyDescent="0.2">
      <c r="C207" s="135"/>
    </row>
    <row r="208" spans="3:3" x14ac:dyDescent="0.2">
      <c r="C208" s="135"/>
    </row>
    <row r="209" spans="3:3" x14ac:dyDescent="0.2">
      <c r="C209" s="135"/>
    </row>
    <row r="210" spans="3:3" x14ac:dyDescent="0.2">
      <c r="C210" s="135"/>
    </row>
    <row r="211" spans="3:3" ht="12.75" customHeight="1" x14ac:dyDescent="0.2">
      <c r="C211" s="135"/>
    </row>
    <row r="212" spans="3:3" x14ac:dyDescent="0.2">
      <c r="C212" s="135"/>
    </row>
    <row r="213" spans="3:3" x14ac:dyDescent="0.2">
      <c r="C213" s="135"/>
    </row>
    <row r="214" spans="3:3" x14ac:dyDescent="0.2">
      <c r="C214" s="135"/>
    </row>
    <row r="215" spans="3:3" ht="12.75" customHeight="1" x14ac:dyDescent="0.2">
      <c r="C215" s="135"/>
    </row>
    <row r="216" spans="3:3" x14ac:dyDescent="0.2">
      <c r="C216" s="135"/>
    </row>
    <row r="217" spans="3:3" x14ac:dyDescent="0.2">
      <c r="C217" s="135"/>
    </row>
    <row r="218" spans="3:3" x14ac:dyDescent="0.2">
      <c r="C218" s="135"/>
    </row>
    <row r="219" spans="3:3" ht="12.75" customHeight="1" x14ac:dyDescent="0.2">
      <c r="C219" s="135"/>
    </row>
    <row r="220" spans="3:3" x14ac:dyDescent="0.2">
      <c r="C220" s="135"/>
    </row>
    <row r="221" spans="3:3" x14ac:dyDescent="0.2">
      <c r="C221" s="135"/>
    </row>
    <row r="222" spans="3:3" x14ac:dyDescent="0.2">
      <c r="C222" s="135"/>
    </row>
    <row r="223" spans="3:3" ht="12.75" customHeight="1" x14ac:dyDescent="0.2">
      <c r="C223" s="135"/>
    </row>
    <row r="224" spans="3:3" x14ac:dyDescent="0.2">
      <c r="C224" s="135"/>
    </row>
    <row r="225" spans="3:3" x14ac:dyDescent="0.2">
      <c r="C225" s="135"/>
    </row>
    <row r="226" spans="3:3" x14ac:dyDescent="0.2">
      <c r="C226" s="135"/>
    </row>
    <row r="227" spans="3:3" ht="12.75" customHeight="1" x14ac:dyDescent="0.2">
      <c r="C227" s="135"/>
    </row>
    <row r="228" spans="3:3" x14ac:dyDescent="0.2">
      <c r="C228" s="135"/>
    </row>
    <row r="229" spans="3:3" x14ac:dyDescent="0.2">
      <c r="C229" s="135"/>
    </row>
    <row r="230" spans="3:3" x14ac:dyDescent="0.2">
      <c r="C230" s="135"/>
    </row>
    <row r="231" spans="3:3" ht="12.75" customHeight="1" x14ac:dyDescent="0.2">
      <c r="C231" s="135"/>
    </row>
    <row r="232" spans="3:3" x14ac:dyDescent="0.2">
      <c r="C232" s="135"/>
    </row>
    <row r="233" spans="3:3" x14ac:dyDescent="0.2">
      <c r="C233" s="135"/>
    </row>
    <row r="234" spans="3:3" x14ac:dyDescent="0.2">
      <c r="C234" s="135"/>
    </row>
    <row r="235" spans="3:3" ht="12.75" customHeight="1" x14ac:dyDescent="0.2">
      <c r="C235" s="135"/>
    </row>
    <row r="236" spans="3:3" x14ac:dyDescent="0.2">
      <c r="C236" s="135"/>
    </row>
    <row r="237" spans="3:3" x14ac:dyDescent="0.2">
      <c r="C237" s="135"/>
    </row>
    <row r="238" spans="3:3" x14ac:dyDescent="0.2">
      <c r="C238" s="135"/>
    </row>
    <row r="239" spans="3:3" ht="12.75" customHeight="1" x14ac:dyDescent="0.2">
      <c r="C239" s="135"/>
    </row>
    <row r="240" spans="3:3" x14ac:dyDescent="0.2">
      <c r="C240" s="135"/>
    </row>
    <row r="241" spans="3:3" x14ac:dyDescent="0.2">
      <c r="C241" s="135"/>
    </row>
    <row r="242" spans="3:3" x14ac:dyDescent="0.2">
      <c r="C242" s="135"/>
    </row>
    <row r="243" spans="3:3" ht="12.75" customHeight="1" x14ac:dyDescent="0.2">
      <c r="C243" s="135"/>
    </row>
    <row r="244" spans="3:3" x14ac:dyDescent="0.2">
      <c r="C244" s="135"/>
    </row>
    <row r="245" spans="3:3" x14ac:dyDescent="0.2">
      <c r="C245" s="135"/>
    </row>
    <row r="246" spans="3:3" x14ac:dyDescent="0.2">
      <c r="C246" s="135"/>
    </row>
    <row r="247" spans="3:3" ht="12.75" customHeight="1" x14ac:dyDescent="0.2">
      <c r="C247" s="135"/>
    </row>
    <row r="248" spans="3:3" x14ac:dyDescent="0.2">
      <c r="C248" s="135"/>
    </row>
    <row r="249" spans="3:3" x14ac:dyDescent="0.2">
      <c r="C249" s="135"/>
    </row>
    <row r="250" spans="3:3" x14ac:dyDescent="0.2">
      <c r="C250" s="135"/>
    </row>
    <row r="251" spans="3:3" ht="12.75" customHeight="1" x14ac:dyDescent="0.2">
      <c r="C251" s="135"/>
    </row>
    <row r="252" spans="3:3" x14ac:dyDescent="0.2">
      <c r="C252" s="135"/>
    </row>
    <row r="253" spans="3:3" x14ac:dyDescent="0.2">
      <c r="C253" s="135"/>
    </row>
    <row r="254" spans="3:3" x14ac:dyDescent="0.2">
      <c r="C254" s="135"/>
    </row>
    <row r="255" spans="3:3" ht="12.75" customHeight="1" x14ac:dyDescent="0.2">
      <c r="C255" s="135"/>
    </row>
    <row r="256" spans="3:3" x14ac:dyDescent="0.2">
      <c r="C256" s="135"/>
    </row>
    <row r="257" spans="3:3" x14ac:dyDescent="0.2">
      <c r="C257" s="135"/>
    </row>
    <row r="258" spans="3:3" x14ac:dyDescent="0.2">
      <c r="C258" s="135"/>
    </row>
    <row r="259" spans="3:3" ht="12.75" customHeight="1" x14ac:dyDescent="0.2">
      <c r="C259" s="135"/>
    </row>
    <row r="260" spans="3:3" x14ac:dyDescent="0.2">
      <c r="C260" s="135"/>
    </row>
    <row r="261" spans="3:3" x14ac:dyDescent="0.2">
      <c r="C261" s="135"/>
    </row>
    <row r="262" spans="3:3" x14ac:dyDescent="0.2">
      <c r="C262" s="135"/>
    </row>
    <row r="263" spans="3:3" ht="12.75" customHeight="1" x14ac:dyDescent="0.2">
      <c r="C263" s="135"/>
    </row>
    <row r="264" spans="3:3" x14ac:dyDescent="0.2">
      <c r="C264" s="135"/>
    </row>
    <row r="265" spans="3:3" x14ac:dyDescent="0.2">
      <c r="C265" s="135"/>
    </row>
    <row r="266" spans="3:3" x14ac:dyDescent="0.2">
      <c r="C266" s="135"/>
    </row>
    <row r="267" spans="3:3" ht="12.75" customHeight="1" x14ac:dyDescent="0.2">
      <c r="C267" s="135"/>
    </row>
    <row r="268" spans="3:3" x14ac:dyDescent="0.2">
      <c r="C268" s="135"/>
    </row>
    <row r="269" spans="3:3" x14ac:dyDescent="0.2">
      <c r="C269" s="135"/>
    </row>
    <row r="270" spans="3:3" x14ac:dyDescent="0.2">
      <c r="C270" s="135"/>
    </row>
    <row r="271" spans="3:3" ht="12.75" customHeight="1" x14ac:dyDescent="0.2">
      <c r="C271" s="135"/>
    </row>
    <row r="272" spans="3:3" x14ac:dyDescent="0.2">
      <c r="C272" s="135"/>
    </row>
    <row r="273" spans="3:3" x14ac:dyDescent="0.2">
      <c r="C273" s="135"/>
    </row>
    <row r="274" spans="3:3" x14ac:dyDescent="0.2">
      <c r="C274" s="135"/>
    </row>
    <row r="275" spans="3:3" ht="12.75" customHeight="1" x14ac:dyDescent="0.2">
      <c r="C275" s="135"/>
    </row>
    <row r="276" spans="3:3" x14ac:dyDescent="0.2">
      <c r="C276" s="135"/>
    </row>
    <row r="277" spans="3:3" x14ac:dyDescent="0.2">
      <c r="C277" s="135"/>
    </row>
    <row r="278" spans="3:3" x14ac:dyDescent="0.2">
      <c r="C278" s="135"/>
    </row>
    <row r="279" spans="3:3" ht="12.75" customHeight="1" x14ac:dyDescent="0.2">
      <c r="C279" s="135"/>
    </row>
    <row r="280" spans="3:3" x14ac:dyDescent="0.2">
      <c r="C280" s="135"/>
    </row>
    <row r="281" spans="3:3" x14ac:dyDescent="0.2">
      <c r="C281" s="135"/>
    </row>
    <row r="282" spans="3:3" x14ac:dyDescent="0.2">
      <c r="C282" s="135"/>
    </row>
    <row r="283" spans="3:3" ht="12.75" customHeight="1" x14ac:dyDescent="0.2">
      <c r="C283" s="135"/>
    </row>
    <row r="284" spans="3:3" x14ac:dyDescent="0.2">
      <c r="C284" s="135"/>
    </row>
    <row r="285" spans="3:3" x14ac:dyDescent="0.2">
      <c r="C285" s="135"/>
    </row>
    <row r="286" spans="3:3" x14ac:dyDescent="0.2">
      <c r="C286" s="135"/>
    </row>
    <row r="287" spans="3:3" ht="12.75" customHeight="1" x14ac:dyDescent="0.2">
      <c r="C287" s="135"/>
    </row>
    <row r="288" spans="3:3" x14ac:dyDescent="0.2">
      <c r="C288" s="135"/>
    </row>
    <row r="289" spans="3:3" x14ac:dyDescent="0.2">
      <c r="C289" s="135"/>
    </row>
    <row r="290" spans="3:3" x14ac:dyDescent="0.2">
      <c r="C290" s="135"/>
    </row>
    <row r="291" spans="3:3" ht="12.75" customHeight="1" x14ac:dyDescent="0.2">
      <c r="C291" s="135"/>
    </row>
    <row r="292" spans="3:3" x14ac:dyDescent="0.2">
      <c r="C292" s="135"/>
    </row>
    <row r="293" spans="3:3" x14ac:dyDescent="0.2">
      <c r="C293" s="135"/>
    </row>
    <row r="294" spans="3:3" x14ac:dyDescent="0.2">
      <c r="C294" s="135"/>
    </row>
    <row r="295" spans="3:3" ht="12.75" customHeight="1" x14ac:dyDescent="0.2">
      <c r="C295" s="135"/>
    </row>
    <row r="296" spans="3:3" x14ac:dyDescent="0.2">
      <c r="C296" s="135"/>
    </row>
    <row r="297" spans="3:3" x14ac:dyDescent="0.2">
      <c r="C297" s="135"/>
    </row>
    <row r="298" spans="3:3" x14ac:dyDescent="0.2">
      <c r="C298" s="135"/>
    </row>
    <row r="299" spans="3:3" ht="12.75" customHeight="1" x14ac:dyDescent="0.2">
      <c r="C299" s="135"/>
    </row>
    <row r="300" spans="3:3" x14ac:dyDescent="0.2">
      <c r="C300" s="135"/>
    </row>
    <row r="301" spans="3:3" x14ac:dyDescent="0.2">
      <c r="C301" s="135"/>
    </row>
    <row r="302" spans="3:3" x14ac:dyDescent="0.2">
      <c r="C302" s="135"/>
    </row>
    <row r="303" spans="3:3" ht="12.75" customHeight="1" x14ac:dyDescent="0.2">
      <c r="C303" s="135"/>
    </row>
    <row r="304" spans="3:3" x14ac:dyDescent="0.2">
      <c r="C304" s="135"/>
    </row>
  </sheetData>
  <mergeCells count="40">
    <mergeCell ref="R73:R74"/>
    <mergeCell ref="K73:K74"/>
    <mergeCell ref="L73:L74"/>
    <mergeCell ref="M73:M74"/>
    <mergeCell ref="N73:N74"/>
    <mergeCell ref="O73:O74"/>
    <mergeCell ref="F73:F74"/>
    <mergeCell ref="G73:G74"/>
    <mergeCell ref="H73:H74"/>
    <mergeCell ref="I73:I74"/>
    <mergeCell ref="J73:J74"/>
    <mergeCell ref="D73:D74"/>
    <mergeCell ref="A73:A74"/>
    <mergeCell ref="B73:B74"/>
    <mergeCell ref="C73:C74"/>
    <mergeCell ref="E73:E74"/>
    <mergeCell ref="H10:H11"/>
    <mergeCell ref="M10:M11"/>
    <mergeCell ref="D8:D11"/>
    <mergeCell ref="A5:B5"/>
    <mergeCell ref="A6:B6"/>
    <mergeCell ref="A8:A11"/>
    <mergeCell ref="B8:B11"/>
    <mergeCell ref="C8:C11"/>
    <mergeCell ref="N10:N11"/>
    <mergeCell ref="P10:P11"/>
    <mergeCell ref="E8:I8"/>
    <mergeCell ref="J8:Q8"/>
    <mergeCell ref="R8:R11"/>
    <mergeCell ref="E9:E11"/>
    <mergeCell ref="F9:F11"/>
    <mergeCell ref="G9:H9"/>
    <mergeCell ref="I9:I11"/>
    <mergeCell ref="J9:J11"/>
    <mergeCell ref="K9:K11"/>
    <mergeCell ref="L9:L11"/>
    <mergeCell ref="M9:N9"/>
    <mergeCell ref="O9:O11"/>
    <mergeCell ref="P9:Q9"/>
    <mergeCell ref="G10:G11"/>
  </mergeCells>
  <pageMargins left="0.19685039370078741" right="0.19685039370078741" top="0.98425196850393704" bottom="0.31496062992125984" header="0" footer="0"/>
  <pageSetup paperSize="9" scale="54" fitToHeight="4" orientation="landscape" r:id="rId1"/>
  <headerFooter differentFirst="1" alignWithMargins="0">
    <oddHeader xml:space="preserve">&amp;C&amp;P&amp;RПродовження додатку 3
</oddHeader>
  </headerFooter>
  <rowBreaks count="1" manualBreakCount="1">
    <brk id="75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view="pageBreakPreview" topLeftCell="A96" zoomScale="76" zoomScaleNormal="100" zoomScaleSheetLayoutView="76" workbookViewId="0">
      <selection activeCell="A96" sqref="A96:C96"/>
    </sheetView>
  </sheetViews>
  <sheetFormatPr defaultRowHeight="12.75" x14ac:dyDescent="0.2"/>
  <cols>
    <col min="1" max="1" width="21.85546875" customWidth="1"/>
    <col min="2" max="2" width="21" customWidth="1"/>
    <col min="3" max="3" width="63.5703125" customWidth="1"/>
    <col min="4" max="4" width="17.42578125" customWidth="1"/>
  </cols>
  <sheetData>
    <row r="1" spans="1:30" ht="5.25" customHeight="1" x14ac:dyDescent="0.2"/>
    <row r="2" spans="1:30" ht="19.5" x14ac:dyDescent="0.3">
      <c r="C2" s="627" t="s">
        <v>572</v>
      </c>
      <c r="D2" s="627"/>
    </row>
    <row r="3" spans="1:30" ht="19.5" x14ac:dyDescent="0.3">
      <c r="C3" s="627" t="s">
        <v>51</v>
      </c>
      <c r="D3" s="627"/>
    </row>
    <row r="4" spans="1:30" ht="19.5" hidden="1" x14ac:dyDescent="0.3">
      <c r="C4" s="349" t="s">
        <v>31</v>
      </c>
      <c r="D4" s="349"/>
    </row>
    <row r="5" spans="1:30" ht="19.5" x14ac:dyDescent="0.3">
      <c r="C5" s="349" t="s">
        <v>52</v>
      </c>
      <c r="D5" s="349"/>
    </row>
    <row r="6" spans="1:30" ht="19.5" x14ac:dyDescent="0.3">
      <c r="C6" s="33" t="s">
        <v>57</v>
      </c>
      <c r="D6" s="33"/>
      <c r="E6" s="34"/>
    </row>
    <row r="7" spans="1:30" ht="10.9" customHeight="1" x14ac:dyDescent="0.3">
      <c r="C7" s="3"/>
      <c r="D7" s="3"/>
    </row>
    <row r="8" spans="1:30" ht="28.15" customHeight="1" x14ac:dyDescent="0.2"/>
    <row r="9" spans="1:30" ht="25.9" customHeight="1" x14ac:dyDescent="0.3">
      <c r="B9" s="628" t="s">
        <v>54</v>
      </c>
      <c r="C9" s="628"/>
    </row>
    <row r="10" spans="1:30" ht="19.149999999999999" customHeight="1" x14ac:dyDescent="0.3">
      <c r="B10" s="629">
        <v>1753200000</v>
      </c>
      <c r="C10" s="630"/>
    </row>
    <row r="11" spans="1:30" ht="13.15" customHeight="1" x14ac:dyDescent="0.2">
      <c r="C11" s="13" t="s">
        <v>53</v>
      </c>
    </row>
    <row r="12" spans="1:30" ht="21.6" customHeight="1" x14ac:dyDescent="0.3">
      <c r="A12" s="590" t="s">
        <v>15</v>
      </c>
      <c r="B12" s="590"/>
      <c r="C12" s="590"/>
      <c r="D12" s="590"/>
    </row>
    <row r="13" spans="1:30" ht="3.6" customHeight="1" x14ac:dyDescent="0.2"/>
    <row r="14" spans="1:30" x14ac:dyDescent="0.2">
      <c r="D14" s="7" t="s">
        <v>16</v>
      </c>
    </row>
    <row r="15" spans="1:30" ht="13.15" customHeight="1" x14ac:dyDescent="0.2">
      <c r="A15" s="617" t="s">
        <v>32</v>
      </c>
      <c r="B15" s="619" t="s">
        <v>33</v>
      </c>
      <c r="C15" s="620"/>
      <c r="D15" s="623" t="s">
        <v>4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46.15" customHeight="1" x14ac:dyDescent="0.2">
      <c r="A16" s="618"/>
      <c r="B16" s="621"/>
      <c r="C16" s="622"/>
      <c r="D16" s="624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ht="11.45" customHeight="1" x14ac:dyDescent="0.2">
      <c r="A17" s="353">
        <v>1</v>
      </c>
      <c r="B17" s="625">
        <v>2</v>
      </c>
      <c r="C17" s="626"/>
      <c r="D17" s="354">
        <v>3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ht="18.75" x14ac:dyDescent="0.3">
      <c r="A18" s="608" t="s">
        <v>17</v>
      </c>
      <c r="B18" s="609"/>
      <c r="C18" s="610"/>
      <c r="D18" s="611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s="4" customFormat="1" ht="20.45" hidden="1" customHeight="1" x14ac:dyDescent="0.3">
      <c r="A19" s="414">
        <v>41030000</v>
      </c>
      <c r="B19" s="586" t="s">
        <v>18</v>
      </c>
      <c r="C19" s="587"/>
      <c r="D19" s="417">
        <f>SUM(D20)</f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s="4" customFormat="1" ht="42.6" hidden="1" customHeight="1" x14ac:dyDescent="0.3">
      <c r="A20" s="415">
        <v>41033300</v>
      </c>
      <c r="B20" s="606" t="s">
        <v>569</v>
      </c>
      <c r="C20" s="607"/>
      <c r="D20" s="416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s="4" customFormat="1" ht="20.45" hidden="1" customHeight="1" x14ac:dyDescent="0.3">
      <c r="A21" s="355">
        <v>9900000000</v>
      </c>
      <c r="B21" s="584" t="s">
        <v>19</v>
      </c>
      <c r="C21" s="585"/>
      <c r="D21" s="416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s="4" customFormat="1" ht="20.45" hidden="1" customHeight="1" x14ac:dyDescent="0.3">
      <c r="A22" s="31">
        <v>41050000</v>
      </c>
      <c r="B22" s="580" t="s">
        <v>20</v>
      </c>
      <c r="C22" s="581"/>
      <c r="D22" s="417">
        <f>SUM(D23)</f>
        <v>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s="4" customFormat="1" ht="61.9" hidden="1" customHeight="1" x14ac:dyDescent="0.3">
      <c r="A23" s="415">
        <v>41051400</v>
      </c>
      <c r="B23" s="613" t="s">
        <v>550</v>
      </c>
      <c r="C23" s="614"/>
      <c r="D23" s="356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s="4" customFormat="1" ht="21.6" hidden="1" customHeight="1" x14ac:dyDescent="0.3">
      <c r="A24" s="14">
        <v>1710000000</v>
      </c>
      <c r="B24" s="615" t="s">
        <v>21</v>
      </c>
      <c r="C24" s="616"/>
      <c r="D24" s="416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s="4" customFormat="1" ht="10.9" customHeight="1" x14ac:dyDescent="0.3">
      <c r="A25" s="15"/>
      <c r="B25" s="612"/>
      <c r="C25" s="603"/>
      <c r="D25" s="358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s="4" customFormat="1" ht="18.600000000000001" customHeight="1" x14ac:dyDescent="0.3">
      <c r="A26" s="608" t="s">
        <v>34</v>
      </c>
      <c r="B26" s="609"/>
      <c r="C26" s="610"/>
      <c r="D26" s="6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s="4" customFormat="1" ht="18.600000000000001" hidden="1" customHeight="1" x14ac:dyDescent="0.3">
      <c r="A27" s="31">
        <v>41050000</v>
      </c>
      <c r="B27" s="580" t="s">
        <v>20</v>
      </c>
      <c r="C27" s="581"/>
      <c r="D27" s="359">
        <f>SUM(D28)</f>
        <v>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s="4" customFormat="1" ht="37.9" hidden="1" customHeight="1" x14ac:dyDescent="0.3">
      <c r="A28" s="14">
        <v>41051100</v>
      </c>
      <c r="B28" s="582" t="s">
        <v>49</v>
      </c>
      <c r="C28" s="583"/>
      <c r="D28" s="35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s="4" customFormat="1" ht="21.6" hidden="1" customHeight="1" x14ac:dyDescent="0.3">
      <c r="A29" s="355">
        <v>17100000000</v>
      </c>
      <c r="B29" s="584" t="s">
        <v>21</v>
      </c>
      <c r="C29" s="585"/>
      <c r="D29" s="357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s="4" customFormat="1" ht="21.6" hidden="1" customHeight="1" x14ac:dyDescent="0.3">
      <c r="A30" s="419">
        <v>41050000</v>
      </c>
      <c r="B30" s="600" t="s">
        <v>20</v>
      </c>
      <c r="C30" s="601"/>
      <c r="D30" s="420">
        <f>SUM(D31)</f>
        <v>0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s="4" customFormat="1" ht="33.6" hidden="1" customHeight="1" x14ac:dyDescent="0.3">
      <c r="A31" s="418">
        <v>41051100</v>
      </c>
      <c r="B31" s="602" t="s">
        <v>49</v>
      </c>
      <c r="C31" s="603"/>
      <c r="D31" s="416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s="4" customFormat="1" ht="21.6" hidden="1" customHeight="1" x14ac:dyDescent="0.3">
      <c r="A32" s="418">
        <v>1710000000</v>
      </c>
      <c r="B32" s="604" t="s">
        <v>21</v>
      </c>
      <c r="C32" s="605"/>
      <c r="D32" s="416">
        <f>SUM(D30)</f>
        <v>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s="4" customFormat="1" ht="20.25" hidden="1" x14ac:dyDescent="0.3">
      <c r="A33" s="360" t="s">
        <v>22</v>
      </c>
      <c r="B33" s="586" t="s">
        <v>35</v>
      </c>
      <c r="C33" s="587"/>
      <c r="D33" s="420">
        <f>SUM(D34:D35)</f>
        <v>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s="4" customFormat="1" ht="20.25" hidden="1" x14ac:dyDescent="0.3">
      <c r="A34" s="360" t="s">
        <v>22</v>
      </c>
      <c r="B34" s="584" t="s">
        <v>24</v>
      </c>
      <c r="C34" s="585"/>
      <c r="D34" s="356">
        <f>SUM(D19,D22)</f>
        <v>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s="4" customFormat="1" ht="20.25" hidden="1" x14ac:dyDescent="0.3">
      <c r="A35" s="16" t="s">
        <v>22</v>
      </c>
      <c r="B35" s="588" t="s">
        <v>25</v>
      </c>
      <c r="C35" s="589"/>
      <c r="D35" s="421">
        <f>SUM(D30)</f>
        <v>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10.15" customHeight="1" x14ac:dyDescent="0.3">
      <c r="A36" s="18"/>
      <c r="B36" s="18"/>
      <c r="C36" s="9"/>
      <c r="D36" s="10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ht="3.6" customHeight="1" x14ac:dyDescent="0.3">
      <c r="A37" s="18"/>
      <c r="B37" s="18"/>
      <c r="C37" s="9"/>
      <c r="D37" s="10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ht="18.75" x14ac:dyDescent="0.3">
      <c r="A38" s="590" t="s">
        <v>26</v>
      </c>
      <c r="B38" s="591"/>
      <c r="C38" s="591"/>
      <c r="D38" s="591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ht="6" customHeight="1" x14ac:dyDescent="0.2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ht="11.45" customHeight="1" thickBot="1" x14ac:dyDescent="0.25">
      <c r="D40" s="7" t="s">
        <v>16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ht="21" customHeight="1" x14ac:dyDescent="0.2">
      <c r="A41" s="592" t="s">
        <v>27</v>
      </c>
      <c r="B41" s="594" t="s">
        <v>28</v>
      </c>
      <c r="C41" s="596" t="s">
        <v>29</v>
      </c>
      <c r="D41" s="598" t="s">
        <v>4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ht="88.5" customHeight="1" x14ac:dyDescent="0.2">
      <c r="A42" s="593"/>
      <c r="B42" s="595"/>
      <c r="C42" s="597"/>
      <c r="D42" s="59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12" customHeight="1" x14ac:dyDescent="0.2">
      <c r="A43" s="361">
        <v>1</v>
      </c>
      <c r="B43" s="362">
        <v>2</v>
      </c>
      <c r="C43" s="362">
        <v>3</v>
      </c>
      <c r="D43" s="363">
        <v>4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ht="26.25" hidden="1" customHeight="1" x14ac:dyDescent="0.3">
      <c r="A44" s="364" t="s">
        <v>7</v>
      </c>
      <c r="B44" s="365" t="s">
        <v>10</v>
      </c>
      <c r="C44" s="366" t="s">
        <v>12</v>
      </c>
      <c r="D44" s="367">
        <f>SUM(D46,D50,D52)</f>
        <v>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ht="26.25" hidden="1" customHeight="1" x14ac:dyDescent="0.3">
      <c r="A45" s="364" t="s">
        <v>36</v>
      </c>
      <c r="B45" s="365"/>
      <c r="C45" s="366" t="s">
        <v>21</v>
      </c>
      <c r="D45" s="36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ht="26.25" hidden="1" customHeight="1" x14ac:dyDescent="0.3">
      <c r="A46" s="368" t="s">
        <v>37</v>
      </c>
      <c r="B46" s="369"/>
      <c r="C46" s="369" t="s">
        <v>30</v>
      </c>
      <c r="D46" s="367">
        <f>D47+D48</f>
        <v>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ht="38.25" hidden="1" customHeight="1" x14ac:dyDescent="0.3">
      <c r="A47" s="578" t="s">
        <v>539</v>
      </c>
      <c r="B47" s="579"/>
      <c r="C47" s="579"/>
      <c r="D47" s="1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ht="38.25" hidden="1" customHeight="1" x14ac:dyDescent="0.3">
      <c r="A48" s="561" t="s">
        <v>38</v>
      </c>
      <c r="B48" s="562"/>
      <c r="C48" s="562"/>
      <c r="D48" s="1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ht="38.25" hidden="1" customHeight="1" x14ac:dyDescent="0.3">
      <c r="A49" s="350"/>
      <c r="B49" s="351"/>
      <c r="C49" s="351"/>
      <c r="D49" s="1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28.5" hidden="1" customHeight="1" x14ac:dyDescent="0.3">
      <c r="A50" s="370">
        <v>17543000000</v>
      </c>
      <c r="B50" s="371"/>
      <c r="C50" s="372" t="s">
        <v>39</v>
      </c>
      <c r="D50" s="36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57.75" hidden="1" customHeight="1" x14ac:dyDescent="0.3">
      <c r="A51" s="563" t="s">
        <v>40</v>
      </c>
      <c r="B51" s="564"/>
      <c r="C51" s="565"/>
      <c r="D51" s="373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25.5" hidden="1" customHeight="1" x14ac:dyDescent="0.3">
      <c r="A52" s="370">
        <v>17544000000</v>
      </c>
      <c r="B52" s="371"/>
      <c r="C52" s="372" t="s">
        <v>41</v>
      </c>
      <c r="D52" s="36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57.75" hidden="1" customHeight="1" x14ac:dyDescent="0.3">
      <c r="A53" s="563" t="s">
        <v>40</v>
      </c>
      <c r="B53" s="564"/>
      <c r="C53" s="565"/>
      <c r="D53" s="374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27.75" customHeight="1" x14ac:dyDescent="0.3">
      <c r="A54" s="566" t="s">
        <v>42</v>
      </c>
      <c r="B54" s="567"/>
      <c r="C54" s="568"/>
      <c r="D54" s="56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s="4" customFormat="1" ht="19.5" hidden="1" x14ac:dyDescent="0.3">
      <c r="A55" s="375">
        <v>3719110</v>
      </c>
      <c r="B55" s="19">
        <v>9110</v>
      </c>
      <c r="C55" s="20" t="s">
        <v>2</v>
      </c>
      <c r="D55" s="21">
        <f>SUM(D56)</f>
        <v>0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s="4" customFormat="1" ht="19.5" hidden="1" x14ac:dyDescent="0.3">
      <c r="A56" s="376">
        <v>9900000000</v>
      </c>
      <c r="B56" s="22"/>
      <c r="C56" s="23" t="s">
        <v>19</v>
      </c>
      <c r="D56" s="2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s="4" customFormat="1" ht="27.75" hidden="1" customHeight="1" x14ac:dyDescent="0.3">
      <c r="A57" s="449" t="s">
        <v>7</v>
      </c>
      <c r="B57" s="450" t="s">
        <v>10</v>
      </c>
      <c r="C57" s="451" t="s">
        <v>12</v>
      </c>
      <c r="D57" s="452">
        <f>SUM(D58:D59)</f>
        <v>0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s="4" customFormat="1" ht="27" hidden="1" customHeight="1" x14ac:dyDescent="0.3">
      <c r="A58" s="453">
        <v>1754300000</v>
      </c>
      <c r="B58" s="454"/>
      <c r="C58" s="23" t="s">
        <v>43</v>
      </c>
      <c r="D58" s="45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s="4" customFormat="1" ht="27" hidden="1" customHeight="1" x14ac:dyDescent="0.3">
      <c r="A59" s="455" t="s">
        <v>565</v>
      </c>
      <c r="B59" s="456"/>
      <c r="C59" s="23" t="s">
        <v>562</v>
      </c>
      <c r="D59" s="457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s="4" customFormat="1" ht="38.25" hidden="1" customHeight="1" x14ac:dyDescent="0.3">
      <c r="A60" s="570" t="s">
        <v>561</v>
      </c>
      <c r="B60" s="571"/>
      <c r="C60" s="572"/>
      <c r="D60" s="394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s="4" customFormat="1" ht="27" hidden="1" customHeight="1" x14ac:dyDescent="0.3">
      <c r="A61" s="449" t="s">
        <v>7</v>
      </c>
      <c r="B61" s="450" t="s">
        <v>10</v>
      </c>
      <c r="C61" s="451" t="s">
        <v>12</v>
      </c>
      <c r="D61" s="452">
        <f>SUM(D62)</f>
        <v>0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s="4" customFormat="1" ht="28.5" hidden="1" customHeight="1" x14ac:dyDescent="0.3">
      <c r="A62" s="449" t="s">
        <v>44</v>
      </c>
      <c r="B62" s="450"/>
      <c r="C62" s="451" t="s">
        <v>21</v>
      </c>
      <c r="D62" s="452">
        <f>SUM(D63)</f>
        <v>0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s="4" customFormat="1" ht="39.75" hidden="1" customHeight="1" x14ac:dyDescent="0.3">
      <c r="A63" s="573" t="s">
        <v>549</v>
      </c>
      <c r="B63" s="574"/>
      <c r="C63" s="574"/>
      <c r="D63" s="394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s="4" customFormat="1" ht="26.25" hidden="1" customHeight="1" x14ac:dyDescent="0.3">
      <c r="A64" s="449" t="s">
        <v>45</v>
      </c>
      <c r="B64" s="384"/>
      <c r="C64" s="384" t="s">
        <v>30</v>
      </c>
      <c r="D64" s="452">
        <f>SUM(D65)</f>
        <v>0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s="4" customFormat="1" ht="78" hidden="1" customHeight="1" x14ac:dyDescent="0.3">
      <c r="A65" s="546" t="s">
        <v>48</v>
      </c>
      <c r="B65" s="547"/>
      <c r="C65" s="547"/>
      <c r="D65" s="394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s="4" customFormat="1" ht="19.5" hidden="1" x14ac:dyDescent="0.3">
      <c r="A66" s="379"/>
      <c r="B66" s="22"/>
      <c r="C66" s="23"/>
      <c r="D66" s="2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s="2" customFormat="1" ht="55.5" customHeight="1" x14ac:dyDescent="0.3">
      <c r="A67" s="377" t="s">
        <v>8</v>
      </c>
      <c r="B67" s="378" t="s">
        <v>9</v>
      </c>
      <c r="C67" s="380" t="s">
        <v>11</v>
      </c>
      <c r="D67" s="273">
        <f>SUM(D68)</f>
        <v>1611700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s="2" customFormat="1" ht="29.25" customHeight="1" x14ac:dyDescent="0.3">
      <c r="A68" s="381">
        <v>9900000000</v>
      </c>
      <c r="B68" s="365"/>
      <c r="C68" s="380" t="s">
        <v>19</v>
      </c>
      <c r="D68" s="273">
        <f>SUM(D78)</f>
        <v>1611700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s="4" customFormat="1" ht="29.25" hidden="1" customHeight="1" x14ac:dyDescent="0.3">
      <c r="A69" s="575" t="s">
        <v>571</v>
      </c>
      <c r="B69" s="576"/>
      <c r="C69" s="577"/>
      <c r="D69" s="458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s="4" customFormat="1" ht="60.75" hidden="1" customHeight="1" x14ac:dyDescent="0.3">
      <c r="A70" s="556" t="s">
        <v>570</v>
      </c>
      <c r="B70" s="557"/>
      <c r="C70" s="558"/>
      <c r="D70" s="395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s="4" customFormat="1" ht="60" hidden="1" customHeight="1" x14ac:dyDescent="0.3">
      <c r="A71" s="546" t="s">
        <v>566</v>
      </c>
      <c r="B71" s="547"/>
      <c r="C71" s="547"/>
      <c r="D71" s="393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s="4" customFormat="1" ht="60" hidden="1" customHeight="1" x14ac:dyDescent="0.3">
      <c r="A72" s="546" t="s">
        <v>567</v>
      </c>
      <c r="B72" s="547"/>
      <c r="C72" s="547"/>
      <c r="D72" s="393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s="4" customFormat="1" ht="60" hidden="1" customHeight="1" x14ac:dyDescent="0.3">
      <c r="A73" s="546" t="s">
        <v>568</v>
      </c>
      <c r="B73" s="547"/>
      <c r="C73" s="547"/>
      <c r="D73" s="459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s="4" customFormat="1" ht="74.25" hidden="1" customHeight="1" x14ac:dyDescent="0.3">
      <c r="A74" s="546" t="s">
        <v>545</v>
      </c>
      <c r="B74" s="547"/>
      <c r="C74" s="547"/>
      <c r="D74" s="393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s="4" customFormat="1" ht="58.5" hidden="1" customHeight="1" x14ac:dyDescent="0.3">
      <c r="A75" s="548" t="s">
        <v>528</v>
      </c>
      <c r="B75" s="549"/>
      <c r="C75" s="550"/>
      <c r="D75" s="393"/>
      <c r="E75" s="11"/>
      <c r="F75" s="11"/>
      <c r="G75" s="11"/>
      <c r="H75" s="11"/>
      <c r="I75" s="11"/>
      <c r="J75" s="559"/>
      <c r="K75" s="560"/>
      <c r="L75" s="560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s="4" customFormat="1" ht="75" hidden="1" customHeight="1" x14ac:dyDescent="0.3">
      <c r="A76" s="546" t="s">
        <v>546</v>
      </c>
      <c r="B76" s="547"/>
      <c r="C76" s="547"/>
      <c r="D76" s="24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s="4" customFormat="1" ht="60.75" hidden="1" customHeight="1" x14ac:dyDescent="0.3">
      <c r="A77" s="546" t="s">
        <v>46</v>
      </c>
      <c r="B77" s="547"/>
      <c r="C77" s="547"/>
      <c r="D77" s="24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s="4" customFormat="1" ht="66" customHeight="1" x14ac:dyDescent="0.3">
      <c r="A78" s="542" t="s">
        <v>574</v>
      </c>
      <c r="B78" s="543"/>
      <c r="C78" s="543"/>
      <c r="D78" s="302">
        <v>1611700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s="4" customFormat="1" ht="17.25" customHeight="1" x14ac:dyDescent="0.3">
      <c r="A79" s="383"/>
      <c r="B79" s="285"/>
      <c r="C79" s="384"/>
      <c r="D79" s="385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s="2" customFormat="1" ht="31.5" customHeight="1" x14ac:dyDescent="0.3">
      <c r="A80" s="551" t="s">
        <v>47</v>
      </c>
      <c r="B80" s="552"/>
      <c r="C80" s="552"/>
      <c r="D80" s="553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 spans="1:30" s="2" customFormat="1" ht="25.5" hidden="1" customHeight="1" x14ac:dyDescent="0.3">
      <c r="A81" s="377" t="s">
        <v>7</v>
      </c>
      <c r="B81" s="400">
        <v>9770</v>
      </c>
      <c r="C81" s="386" t="s">
        <v>3</v>
      </c>
      <c r="D81" s="303">
        <f>SUM(D82)</f>
        <v>0</v>
      </c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s="2" customFormat="1" ht="25.5" hidden="1" customHeight="1" x14ac:dyDescent="0.3">
      <c r="A82" s="377" t="s">
        <v>44</v>
      </c>
      <c r="B82" s="378"/>
      <c r="C82" s="366" t="s">
        <v>21</v>
      </c>
      <c r="D82" s="303">
        <f>SUM(D83:D85)</f>
        <v>0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 spans="1:30" s="2" customFormat="1" ht="42.75" hidden="1" customHeight="1" x14ac:dyDescent="0.3">
      <c r="A83" s="554" t="s">
        <v>549</v>
      </c>
      <c r="B83" s="555"/>
      <c r="C83" s="555"/>
      <c r="D83" s="402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s="2" customFormat="1" ht="77.25" hidden="1" customHeight="1" x14ac:dyDescent="0.3">
      <c r="A84" s="537" t="s">
        <v>542</v>
      </c>
      <c r="B84" s="538"/>
      <c r="C84" s="539"/>
      <c r="D84" s="402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 spans="1:30" s="2" customFormat="1" ht="59.25" hidden="1" customHeight="1" x14ac:dyDescent="0.3">
      <c r="A85" s="537" t="s">
        <v>543</v>
      </c>
      <c r="B85" s="538"/>
      <c r="C85" s="539"/>
      <c r="D85" s="402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s="2" customFormat="1" ht="57.75" customHeight="1" x14ac:dyDescent="0.3">
      <c r="A86" s="387" t="s">
        <v>8</v>
      </c>
      <c r="B86" s="365" t="s">
        <v>9</v>
      </c>
      <c r="C86" s="380" t="s">
        <v>11</v>
      </c>
      <c r="D86" s="303">
        <f>SUM(D87)</f>
        <v>-1611700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 spans="1:30" s="2" customFormat="1" ht="30" customHeight="1" x14ac:dyDescent="0.3">
      <c r="A87" s="381">
        <v>9900000000</v>
      </c>
      <c r="B87" s="365"/>
      <c r="C87" s="380" t="s">
        <v>19</v>
      </c>
      <c r="D87" s="388">
        <f>SUM(D88:D97)</f>
        <v>-1611700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s="2" customFormat="1" ht="60.75" hidden="1" customHeight="1" x14ac:dyDescent="0.3">
      <c r="A88" s="540" t="s">
        <v>563</v>
      </c>
      <c r="B88" s="541"/>
      <c r="C88" s="541"/>
      <c r="D88" s="302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 spans="1:30" s="2" customFormat="1" ht="59.25" hidden="1" customHeight="1" x14ac:dyDescent="0.3">
      <c r="A89" s="540" t="s">
        <v>564</v>
      </c>
      <c r="B89" s="541"/>
      <c r="C89" s="541"/>
      <c r="D89" s="382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spans="1:30" s="2" customFormat="1" ht="59.25" hidden="1" customHeight="1" x14ac:dyDescent="0.3">
      <c r="A90" s="540" t="s">
        <v>547</v>
      </c>
      <c r="B90" s="541"/>
      <c r="C90" s="541"/>
      <c r="D90" s="382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 spans="1:30" s="2" customFormat="1" ht="59.25" hidden="1" customHeight="1" x14ac:dyDescent="0.3">
      <c r="A91" s="540" t="s">
        <v>544</v>
      </c>
      <c r="B91" s="541"/>
      <c r="C91" s="541"/>
      <c r="D91" s="382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30" s="2" customFormat="1" ht="75.75" hidden="1" customHeight="1" x14ac:dyDescent="0.3">
      <c r="A92" s="540" t="s">
        <v>545</v>
      </c>
      <c r="B92" s="541"/>
      <c r="C92" s="541"/>
      <c r="D92" s="382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 spans="1:30" s="2" customFormat="1" ht="78.75" hidden="1" customHeight="1" x14ac:dyDescent="0.3">
      <c r="A93" s="540" t="s">
        <v>548</v>
      </c>
      <c r="B93" s="541"/>
      <c r="C93" s="541"/>
      <c r="D93" s="302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s="2" customFormat="1" ht="58.5" hidden="1" customHeight="1" x14ac:dyDescent="0.3">
      <c r="A94" s="540" t="s">
        <v>540</v>
      </c>
      <c r="B94" s="541"/>
      <c r="C94" s="541"/>
      <c r="D94" s="403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 spans="1:30" s="2" customFormat="1" ht="40.5" hidden="1" customHeight="1" x14ac:dyDescent="0.3">
      <c r="A95" s="540" t="s">
        <v>541</v>
      </c>
      <c r="B95" s="541"/>
      <c r="C95" s="541"/>
      <c r="D95" s="403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 spans="1:30" s="2" customFormat="1" ht="66" customHeight="1" x14ac:dyDescent="0.3">
      <c r="A96" s="542" t="s">
        <v>573</v>
      </c>
      <c r="B96" s="543"/>
      <c r="C96" s="543"/>
      <c r="D96" s="460">
        <v>-211700</v>
      </c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 spans="1:30" s="4" customFormat="1" ht="65.25" customHeight="1" x14ac:dyDescent="0.3">
      <c r="A97" s="542" t="s">
        <v>574</v>
      </c>
      <c r="B97" s="543"/>
      <c r="C97" s="543"/>
      <c r="D97" s="403">
        <v>-1400000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s="4" customFormat="1" ht="16.5" customHeight="1" x14ac:dyDescent="0.3">
      <c r="A98" s="25"/>
      <c r="B98" s="389"/>
      <c r="C98" s="389"/>
      <c r="D98" s="390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s="2" customFormat="1" ht="20.25" x14ac:dyDescent="0.3">
      <c r="A99" s="26" t="s">
        <v>22</v>
      </c>
      <c r="B99" s="391" t="s">
        <v>22</v>
      </c>
      <c r="C99" s="386" t="s">
        <v>23</v>
      </c>
      <c r="D99" s="392">
        <f>SUM(D100:D101)</f>
        <v>0</v>
      </c>
      <c r="F99" s="6"/>
    </row>
    <row r="100" spans="1:30" s="2" customFormat="1" ht="20.25" x14ac:dyDescent="0.3">
      <c r="A100" s="26" t="s">
        <v>22</v>
      </c>
      <c r="B100" s="391" t="s">
        <v>22</v>
      </c>
      <c r="C100" s="369" t="s">
        <v>24</v>
      </c>
      <c r="D100" s="388">
        <f>SUM(D57,D67)</f>
        <v>1611700</v>
      </c>
    </row>
    <row r="101" spans="1:30" s="2" customFormat="1" ht="20.25" x14ac:dyDescent="0.3">
      <c r="A101" s="27" t="s">
        <v>22</v>
      </c>
      <c r="B101" s="28" t="s">
        <v>22</v>
      </c>
      <c r="C101" s="29" t="s">
        <v>25</v>
      </c>
      <c r="D101" s="30">
        <f>SUM(D81,D87)</f>
        <v>-1611700</v>
      </c>
    </row>
    <row r="102" spans="1:30" ht="20.25" x14ac:dyDescent="0.3">
      <c r="A102" s="18"/>
      <c r="B102" s="18"/>
      <c r="C102" s="9"/>
      <c r="D102" s="10"/>
    </row>
    <row r="103" spans="1:30" ht="31.9" customHeight="1" x14ac:dyDescent="0.3">
      <c r="A103" s="544" t="s">
        <v>55</v>
      </c>
      <c r="B103" s="545"/>
      <c r="C103" s="545"/>
      <c r="D103" s="545"/>
    </row>
    <row r="104" spans="1:30" ht="87" customHeight="1" x14ac:dyDescent="0.3">
      <c r="A104" s="536" t="s">
        <v>56</v>
      </c>
      <c r="B104" s="536"/>
      <c r="C104" s="536"/>
      <c r="D104" s="536"/>
    </row>
    <row r="105" spans="1:30" ht="21" customHeight="1" x14ac:dyDescent="0.2"/>
  </sheetData>
  <mergeCells count="67">
    <mergeCell ref="C2:D2"/>
    <mergeCell ref="C3:D3"/>
    <mergeCell ref="B9:C9"/>
    <mergeCell ref="B10:C10"/>
    <mergeCell ref="A12:D12"/>
    <mergeCell ref="A15:A16"/>
    <mergeCell ref="B15:C16"/>
    <mergeCell ref="D15:D16"/>
    <mergeCell ref="B17:C17"/>
    <mergeCell ref="A18:D18"/>
    <mergeCell ref="B19:C19"/>
    <mergeCell ref="B20:C20"/>
    <mergeCell ref="A26:D26"/>
    <mergeCell ref="B21:C21"/>
    <mergeCell ref="B22:C22"/>
    <mergeCell ref="B25:C25"/>
    <mergeCell ref="B23:C23"/>
    <mergeCell ref="B24:C24"/>
    <mergeCell ref="A47:C47"/>
    <mergeCell ref="B27:C27"/>
    <mergeCell ref="B28:C28"/>
    <mergeCell ref="B29:C29"/>
    <mergeCell ref="B33:C33"/>
    <mergeCell ref="B34:C34"/>
    <mergeCell ref="B35:C35"/>
    <mergeCell ref="A38:D38"/>
    <mergeCell ref="A41:A42"/>
    <mergeCell ref="B41:B42"/>
    <mergeCell ref="C41:C42"/>
    <mergeCell ref="D41:D42"/>
    <mergeCell ref="B30:C30"/>
    <mergeCell ref="B31:C31"/>
    <mergeCell ref="B32:C32"/>
    <mergeCell ref="J75:L75"/>
    <mergeCell ref="A48:C48"/>
    <mergeCell ref="A51:C51"/>
    <mergeCell ref="A53:C53"/>
    <mergeCell ref="A54:D54"/>
    <mergeCell ref="A60:C60"/>
    <mergeCell ref="A63:C63"/>
    <mergeCell ref="A69:C69"/>
    <mergeCell ref="A84:C84"/>
    <mergeCell ref="A65:C65"/>
    <mergeCell ref="A88:C88"/>
    <mergeCell ref="A74:C74"/>
    <mergeCell ref="A71:C71"/>
    <mergeCell ref="A75:C75"/>
    <mergeCell ref="A76:C76"/>
    <mergeCell ref="A77:C77"/>
    <mergeCell ref="A78:C78"/>
    <mergeCell ref="A80:D80"/>
    <mergeCell ref="A83:C83"/>
    <mergeCell ref="A70:C70"/>
    <mergeCell ref="A72:C72"/>
    <mergeCell ref="A73:C73"/>
    <mergeCell ref="A104:D104"/>
    <mergeCell ref="A85:C85"/>
    <mergeCell ref="A91:C91"/>
    <mergeCell ref="A92:C92"/>
    <mergeCell ref="A89:C89"/>
    <mergeCell ref="A90:C90"/>
    <mergeCell ref="A93:C93"/>
    <mergeCell ref="A94:C94"/>
    <mergeCell ref="A95:C95"/>
    <mergeCell ref="A97:C97"/>
    <mergeCell ref="A103:D103"/>
    <mergeCell ref="A96:C96"/>
  </mergeCells>
  <conditionalFormatting sqref="A50:A52">
    <cfRule type="expression" dxfId="2" priority="3" stopIfTrue="1">
      <formula>MID(HY50,1,1)="v"</formula>
    </cfRule>
  </conditionalFormatting>
  <conditionalFormatting sqref="C50 C52">
    <cfRule type="expression" dxfId="1" priority="2" stopIfTrue="1">
      <formula>MID(A50,1,1)="v"</formula>
    </cfRule>
  </conditionalFormatting>
  <conditionalFormatting sqref="A53">
    <cfRule type="expression" dxfId="0" priority="1" stopIfTrue="1">
      <formula>MID(HY53,1,1)="v"</formula>
    </cfRule>
  </conditionalFormatting>
  <pageMargins left="1.1811023622047245" right="0.39370078740157483" top="0.78740157480314965" bottom="0.78740157480314965" header="0.31496062992125984" footer="0.31496062992125984"/>
  <pageSetup paperSize="9" scale="61" orientation="portrait" verticalDpi="4294967295" r:id="rId1"/>
  <headerFooter differentFirst="1">
    <oddHeader>&amp;C&amp;P&amp;RПродовження додатку 3</oddHeader>
  </headerFooter>
  <rowBreaks count="1" manualBreakCount="1">
    <brk id="104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20"/>
  <sheetViews>
    <sheetView showZeros="0" view="pageBreakPreview" topLeftCell="A12" zoomScale="87" zoomScaleNormal="112" zoomScaleSheetLayoutView="87" workbookViewId="0">
      <selection activeCell="E34" sqref="E34"/>
    </sheetView>
  </sheetViews>
  <sheetFormatPr defaultColWidth="9.140625" defaultRowHeight="19.5" x14ac:dyDescent="0.35"/>
  <cols>
    <col min="1" max="1" width="11.7109375" style="1" customWidth="1"/>
    <col min="2" max="2" width="11.85546875" style="1" customWidth="1"/>
    <col min="3" max="3" width="10.85546875" style="1" customWidth="1"/>
    <col min="4" max="4" width="43.7109375" style="1" customWidth="1"/>
    <col min="5" max="5" width="53.42578125" style="1" customWidth="1"/>
    <col min="6" max="6" width="30.85546875" style="191" customWidth="1"/>
    <col min="7" max="7" width="17.5703125" style="192" customWidth="1"/>
    <col min="8" max="8" width="18.5703125" style="193" customWidth="1"/>
    <col min="9" max="9" width="17.140625" style="1" customWidth="1"/>
    <col min="10" max="10" width="17.28515625" style="1" customWidth="1"/>
    <col min="11" max="11" width="9.140625" customWidth="1"/>
    <col min="12" max="12" width="21.42578125" style="194" hidden="1" customWidth="1"/>
    <col min="13" max="13" width="16" style="1" customWidth="1"/>
    <col min="14" max="15" width="9.140625" style="1" customWidth="1"/>
    <col min="16" max="16384" width="9.140625" style="1"/>
  </cols>
  <sheetData>
    <row r="4" spans="1:13" ht="57" customHeight="1" x14ac:dyDescent="0.35"/>
    <row r="5" spans="1:13" ht="16.350000000000001" customHeight="1" x14ac:dyDescent="0.35">
      <c r="D5" s="635"/>
      <c r="E5" s="635"/>
      <c r="F5" s="635"/>
      <c r="G5" s="635"/>
      <c r="H5" s="635"/>
      <c r="I5" s="635"/>
    </row>
    <row r="6" spans="1:13" x14ac:dyDescent="0.35">
      <c r="D6" s="636"/>
      <c r="E6" s="636"/>
      <c r="F6" s="636"/>
      <c r="G6" s="636"/>
      <c r="H6" s="636"/>
      <c r="I6" s="636"/>
      <c r="J6" s="636"/>
    </row>
    <row r="7" spans="1:13" ht="16.899999999999999" customHeight="1" x14ac:dyDescent="0.35">
      <c r="D7" s="195"/>
      <c r="E7" s="195"/>
      <c r="F7" s="196"/>
      <c r="G7" s="197"/>
      <c r="H7" s="195"/>
      <c r="I7" s="195"/>
      <c r="J7" s="195"/>
    </row>
    <row r="8" spans="1:13" ht="27" customHeight="1" x14ac:dyDescent="0.35">
      <c r="A8" s="639" t="s">
        <v>6</v>
      </c>
      <c r="B8" s="640"/>
      <c r="D8" s="195"/>
      <c r="E8" s="195"/>
      <c r="F8" s="196"/>
      <c r="G8" s="197"/>
      <c r="H8" s="195"/>
      <c r="I8" s="195"/>
      <c r="J8" s="195"/>
    </row>
    <row r="9" spans="1:13" ht="17.45" customHeight="1" x14ac:dyDescent="0.35">
      <c r="A9" s="641" t="s">
        <v>5</v>
      </c>
      <c r="B9" s="642"/>
      <c r="D9" s="195"/>
      <c r="E9" s="195"/>
      <c r="F9" s="196"/>
      <c r="G9" s="197"/>
      <c r="H9" s="195"/>
      <c r="I9" s="195"/>
      <c r="J9" s="32" t="s">
        <v>58</v>
      </c>
    </row>
    <row r="10" spans="1:13" ht="9.6" customHeight="1" x14ac:dyDescent="0.35">
      <c r="E10" s="198"/>
      <c r="F10" s="196"/>
      <c r="G10" s="197"/>
      <c r="H10" s="148"/>
    </row>
    <row r="11" spans="1:13" s="199" customFormat="1" ht="27" customHeight="1" x14ac:dyDescent="0.35">
      <c r="A11" s="643" t="s">
        <v>59</v>
      </c>
      <c r="B11" s="643" t="s">
        <v>60</v>
      </c>
      <c r="C11" s="643" t="s">
        <v>61</v>
      </c>
      <c r="D11" s="637" t="s">
        <v>62</v>
      </c>
      <c r="E11" s="638" t="s">
        <v>435</v>
      </c>
      <c r="F11" s="638" t="s">
        <v>436</v>
      </c>
      <c r="G11" s="631" t="s">
        <v>4</v>
      </c>
      <c r="H11" s="632" t="s">
        <v>0</v>
      </c>
      <c r="I11" s="633" t="s">
        <v>1</v>
      </c>
      <c r="J11" s="634"/>
      <c r="L11" s="200"/>
    </row>
    <row r="12" spans="1:13" s="199" customFormat="1" ht="104.25" customHeight="1" x14ac:dyDescent="0.35">
      <c r="A12" s="514"/>
      <c r="B12" s="514"/>
      <c r="C12" s="514"/>
      <c r="D12" s="514"/>
      <c r="E12" s="514"/>
      <c r="F12" s="514"/>
      <c r="G12" s="514"/>
      <c r="H12" s="514"/>
      <c r="I12" s="201" t="s">
        <v>397</v>
      </c>
      <c r="J12" s="202" t="s">
        <v>67</v>
      </c>
      <c r="L12" s="200"/>
    </row>
    <row r="13" spans="1:13" s="205" customFormat="1" ht="15.75" customHeight="1" x14ac:dyDescent="0.3">
      <c r="A13" s="203">
        <v>1</v>
      </c>
      <c r="B13" s="203">
        <v>2</v>
      </c>
      <c r="C13" s="203">
        <v>3</v>
      </c>
      <c r="D13" s="203">
        <v>4</v>
      </c>
      <c r="E13" s="204">
        <v>5</v>
      </c>
      <c r="F13" s="204">
        <v>6</v>
      </c>
      <c r="G13" s="204">
        <v>7</v>
      </c>
      <c r="H13" s="204">
        <v>8</v>
      </c>
      <c r="I13" s="203">
        <v>9</v>
      </c>
      <c r="J13" s="204">
        <v>10</v>
      </c>
      <c r="L13" s="3"/>
    </row>
    <row r="14" spans="1:13" ht="40.5" customHeight="1" x14ac:dyDescent="0.35">
      <c r="A14" s="206" t="s">
        <v>75</v>
      </c>
      <c r="B14" s="206"/>
      <c r="C14" s="206"/>
      <c r="D14" s="207" t="s">
        <v>76</v>
      </c>
      <c r="E14" s="208"/>
      <c r="F14" s="209"/>
      <c r="G14" s="210">
        <f>SUM(G15)</f>
        <v>0</v>
      </c>
      <c r="H14" s="210">
        <f>SUM(H15)</f>
        <v>1611700</v>
      </c>
      <c r="I14" s="210">
        <f>SUM(I15)</f>
        <v>-1611700</v>
      </c>
      <c r="J14" s="210">
        <f>SUM(J15)</f>
        <v>-1611700</v>
      </c>
      <c r="M14" s="6"/>
    </row>
    <row r="15" spans="1:13" ht="42.75" customHeight="1" x14ac:dyDescent="0.3">
      <c r="A15" s="206" t="s">
        <v>77</v>
      </c>
      <c r="B15" s="206"/>
      <c r="C15" s="206"/>
      <c r="D15" s="207" t="s">
        <v>76</v>
      </c>
      <c r="E15" s="208"/>
      <c r="F15" s="209"/>
      <c r="G15" s="210">
        <f>SUM(G16:G34)</f>
        <v>0</v>
      </c>
      <c r="H15" s="210">
        <f>SUM(H16:H34)</f>
        <v>1611700</v>
      </c>
      <c r="I15" s="210">
        <f>SUM(I16:I34)</f>
        <v>-1611700</v>
      </c>
      <c r="J15" s="210">
        <f>SUM(J16:J34)</f>
        <v>-1611700</v>
      </c>
      <c r="K15" s="2"/>
      <c r="L15" s="304">
        <f>SUM(H14:I14)</f>
        <v>0</v>
      </c>
    </row>
    <row r="16" spans="1:13" ht="96.75" hidden="1" customHeight="1" x14ac:dyDescent="0.3">
      <c r="A16" s="54" t="s">
        <v>85</v>
      </c>
      <c r="B16" s="54" t="s">
        <v>86</v>
      </c>
      <c r="C16" s="54" t="s">
        <v>87</v>
      </c>
      <c r="D16" s="60" t="s">
        <v>88</v>
      </c>
      <c r="E16" s="87" t="s">
        <v>437</v>
      </c>
      <c r="F16" s="107" t="s">
        <v>438</v>
      </c>
      <c r="G16" s="56">
        <f t="shared" ref="G16:G34" si="0">SUM(H16:I16)</f>
        <v>0</v>
      </c>
      <c r="H16" s="217"/>
      <c r="I16" s="217"/>
      <c r="J16" s="217"/>
      <c r="K16" s="1"/>
      <c r="L16" s="305"/>
    </row>
    <row r="17" spans="1:12" ht="71.25" hidden="1" customHeight="1" x14ac:dyDescent="0.3">
      <c r="A17" s="54" t="s">
        <v>85</v>
      </c>
      <c r="B17" s="54" t="s">
        <v>86</v>
      </c>
      <c r="C17" s="54" t="s">
        <v>87</v>
      </c>
      <c r="D17" s="60" t="s">
        <v>88</v>
      </c>
      <c r="E17" s="87" t="s">
        <v>439</v>
      </c>
      <c r="F17" s="107" t="s">
        <v>440</v>
      </c>
      <c r="G17" s="56">
        <f t="shared" si="0"/>
        <v>0</v>
      </c>
      <c r="H17" s="217"/>
      <c r="I17" s="217"/>
      <c r="J17" s="217"/>
      <c r="K17" s="1"/>
      <c r="L17" s="305"/>
    </row>
    <row r="18" spans="1:12" ht="39" hidden="1" customHeight="1" x14ac:dyDescent="0.3">
      <c r="A18" s="54" t="s">
        <v>85</v>
      </c>
      <c r="B18" s="54" t="s">
        <v>86</v>
      </c>
      <c r="C18" s="54" t="s">
        <v>87</v>
      </c>
      <c r="D18" s="60" t="s">
        <v>88</v>
      </c>
      <c r="E18" s="87" t="s">
        <v>441</v>
      </c>
      <c r="F18" s="107" t="s">
        <v>442</v>
      </c>
      <c r="G18" s="56">
        <f t="shared" si="0"/>
        <v>0</v>
      </c>
      <c r="H18" s="217"/>
      <c r="I18" s="217"/>
      <c r="J18" s="217"/>
      <c r="K18" s="1"/>
      <c r="L18" s="305"/>
    </row>
    <row r="19" spans="1:12" ht="54" hidden="1" customHeight="1" x14ac:dyDescent="0.3">
      <c r="A19" s="54" t="s">
        <v>85</v>
      </c>
      <c r="B19" s="54" t="s">
        <v>86</v>
      </c>
      <c r="C19" s="54" t="s">
        <v>87</v>
      </c>
      <c r="D19" s="60" t="s">
        <v>88</v>
      </c>
      <c r="E19" s="87" t="s">
        <v>443</v>
      </c>
      <c r="F19" s="107" t="s">
        <v>444</v>
      </c>
      <c r="G19" s="56">
        <f t="shared" si="0"/>
        <v>0</v>
      </c>
      <c r="H19" s="217"/>
      <c r="I19" s="217"/>
      <c r="J19" s="217"/>
      <c r="K19" s="1"/>
      <c r="L19" s="305"/>
    </row>
    <row r="20" spans="1:12" ht="57" hidden="1" customHeight="1" x14ac:dyDescent="0.3">
      <c r="A20" s="54" t="s">
        <v>85</v>
      </c>
      <c r="B20" s="54" t="s">
        <v>86</v>
      </c>
      <c r="C20" s="54" t="s">
        <v>87</v>
      </c>
      <c r="D20" s="60" t="s">
        <v>88</v>
      </c>
      <c r="E20" s="87" t="s">
        <v>445</v>
      </c>
      <c r="F20" s="107" t="s">
        <v>446</v>
      </c>
      <c r="G20" s="56">
        <f t="shared" si="0"/>
        <v>0</v>
      </c>
      <c r="H20" s="217"/>
      <c r="I20" s="217"/>
      <c r="J20" s="217"/>
      <c r="K20" s="1"/>
      <c r="L20" s="305"/>
    </row>
    <row r="21" spans="1:12" ht="75" hidden="1" customHeight="1" x14ac:dyDescent="0.3">
      <c r="A21" s="54" t="s">
        <v>89</v>
      </c>
      <c r="B21" s="54" t="s">
        <v>90</v>
      </c>
      <c r="C21" s="54" t="s">
        <v>83</v>
      </c>
      <c r="D21" s="306" t="s">
        <v>91</v>
      </c>
      <c r="E21" s="87" t="s">
        <v>447</v>
      </c>
      <c r="F21" s="107" t="s">
        <v>448</v>
      </c>
      <c r="G21" s="56">
        <f t="shared" si="0"/>
        <v>0</v>
      </c>
      <c r="H21" s="217"/>
      <c r="I21" s="217"/>
      <c r="J21" s="217"/>
      <c r="K21" s="1"/>
      <c r="L21" s="305"/>
    </row>
    <row r="22" spans="1:12" ht="57" hidden="1" customHeight="1" x14ac:dyDescent="0.3">
      <c r="A22" s="296" t="s">
        <v>92</v>
      </c>
      <c r="B22" s="296" t="s">
        <v>93</v>
      </c>
      <c r="C22" s="296" t="s">
        <v>94</v>
      </c>
      <c r="D22" s="307" t="s">
        <v>95</v>
      </c>
      <c r="E22" s="87" t="s">
        <v>449</v>
      </c>
      <c r="F22" s="107" t="s">
        <v>450</v>
      </c>
      <c r="G22" s="56">
        <f t="shared" si="0"/>
        <v>0</v>
      </c>
      <c r="H22" s="217"/>
      <c r="I22" s="217"/>
      <c r="J22" s="217"/>
      <c r="K22" s="1"/>
      <c r="L22" s="305"/>
    </row>
    <row r="23" spans="1:12" ht="57" hidden="1" customHeight="1" x14ac:dyDescent="0.3">
      <c r="A23" s="54" t="s">
        <v>96</v>
      </c>
      <c r="B23" s="54" t="s">
        <v>97</v>
      </c>
      <c r="C23" s="54" t="s">
        <v>98</v>
      </c>
      <c r="D23" s="308" t="s">
        <v>99</v>
      </c>
      <c r="E23" s="87" t="s">
        <v>451</v>
      </c>
      <c r="F23" s="107" t="s">
        <v>452</v>
      </c>
      <c r="G23" s="56">
        <f t="shared" si="0"/>
        <v>0</v>
      </c>
      <c r="H23" s="217"/>
      <c r="I23" s="217"/>
      <c r="J23" s="217"/>
      <c r="K23" s="1"/>
      <c r="L23" s="305"/>
    </row>
    <row r="24" spans="1:12" s="2" customFormat="1" ht="50.25" hidden="1" customHeight="1" x14ac:dyDescent="0.3">
      <c r="A24" s="54" t="s">
        <v>100</v>
      </c>
      <c r="B24" s="54" t="s">
        <v>101</v>
      </c>
      <c r="C24" s="54" t="s">
        <v>102</v>
      </c>
      <c r="D24" s="215" t="s">
        <v>103</v>
      </c>
      <c r="E24" s="55" t="s">
        <v>453</v>
      </c>
      <c r="F24" s="107" t="s">
        <v>454</v>
      </c>
      <c r="G24" s="56">
        <f t="shared" si="0"/>
        <v>0</v>
      </c>
      <c r="H24" s="56"/>
      <c r="I24" s="217"/>
      <c r="J24" s="217"/>
      <c r="L24" s="299"/>
    </row>
    <row r="25" spans="1:12" ht="63" hidden="1" customHeight="1" x14ac:dyDescent="0.35">
      <c r="A25" s="309" t="s">
        <v>108</v>
      </c>
      <c r="B25" s="309" t="s">
        <v>109</v>
      </c>
      <c r="C25" s="309" t="s">
        <v>110</v>
      </c>
      <c r="D25" s="310" t="s">
        <v>111</v>
      </c>
      <c r="E25" s="216" t="s">
        <v>455</v>
      </c>
      <c r="F25" s="107" t="s">
        <v>456</v>
      </c>
      <c r="G25" s="56">
        <f t="shared" si="0"/>
        <v>0</v>
      </c>
      <c r="H25" s="311"/>
      <c r="I25" s="217"/>
      <c r="J25" s="312"/>
      <c r="K25" s="1"/>
    </row>
    <row r="26" spans="1:12" ht="57" hidden="1" customHeight="1" x14ac:dyDescent="0.35">
      <c r="A26" s="296" t="s">
        <v>112</v>
      </c>
      <c r="B26" s="296" t="s">
        <v>113</v>
      </c>
      <c r="C26" s="313" t="s">
        <v>114</v>
      </c>
      <c r="D26" s="88" t="s">
        <v>115</v>
      </c>
      <c r="E26" s="55" t="s">
        <v>457</v>
      </c>
      <c r="F26" s="107" t="s">
        <v>458</v>
      </c>
      <c r="G26" s="56">
        <f t="shared" si="0"/>
        <v>0</v>
      </c>
      <c r="H26" s="56"/>
      <c r="I26" s="217"/>
      <c r="J26" s="217">
        <f>SUM(I26)</f>
        <v>0</v>
      </c>
      <c r="K26" s="1"/>
    </row>
    <row r="27" spans="1:12" ht="39.75" hidden="1" customHeight="1" x14ac:dyDescent="0.35">
      <c r="A27" s="314" t="s">
        <v>116</v>
      </c>
      <c r="B27" s="315" t="s">
        <v>117</v>
      </c>
      <c r="C27" s="316" t="s">
        <v>118</v>
      </c>
      <c r="D27" s="317" t="s">
        <v>119</v>
      </c>
      <c r="E27" s="87" t="s">
        <v>441</v>
      </c>
      <c r="F27" s="107" t="s">
        <v>442</v>
      </c>
      <c r="G27" s="56">
        <f t="shared" si="0"/>
        <v>0</v>
      </c>
      <c r="H27" s="56"/>
      <c r="I27" s="217"/>
      <c r="J27" s="217"/>
      <c r="K27" s="1"/>
    </row>
    <row r="28" spans="1:12" ht="63" hidden="1" customHeight="1" x14ac:dyDescent="0.35">
      <c r="A28" s="65" t="s">
        <v>120</v>
      </c>
      <c r="B28" s="54" t="s">
        <v>121</v>
      </c>
      <c r="C28" s="66" t="s">
        <v>118</v>
      </c>
      <c r="D28" s="318" t="s">
        <v>122</v>
      </c>
      <c r="E28" s="87" t="s">
        <v>439</v>
      </c>
      <c r="F28" s="107" t="s">
        <v>440</v>
      </c>
      <c r="G28" s="56">
        <f t="shared" si="0"/>
        <v>0</v>
      </c>
      <c r="H28" s="56"/>
      <c r="I28" s="217"/>
      <c r="J28" s="217"/>
      <c r="K28" s="1"/>
    </row>
    <row r="29" spans="1:12" ht="45.75" hidden="1" customHeight="1" x14ac:dyDescent="0.35">
      <c r="A29" s="65" t="s">
        <v>123</v>
      </c>
      <c r="B29" s="54" t="s">
        <v>124</v>
      </c>
      <c r="C29" s="66"/>
      <c r="D29" s="319" t="s">
        <v>125</v>
      </c>
      <c r="E29" s="87" t="s">
        <v>459</v>
      </c>
      <c r="F29" s="107" t="s">
        <v>460</v>
      </c>
      <c r="G29" s="56">
        <f t="shared" si="0"/>
        <v>0</v>
      </c>
      <c r="H29" s="56"/>
      <c r="I29" s="217"/>
      <c r="J29" s="312"/>
      <c r="K29" s="1"/>
    </row>
    <row r="30" spans="1:12" ht="57.75" hidden="1" customHeight="1" x14ac:dyDescent="0.35">
      <c r="A30" s="66" t="s">
        <v>551</v>
      </c>
      <c r="B30" s="54" t="s">
        <v>237</v>
      </c>
      <c r="C30" s="66" t="s">
        <v>118</v>
      </c>
      <c r="D30" s="67" t="s">
        <v>238</v>
      </c>
      <c r="E30" s="87" t="s">
        <v>439</v>
      </c>
      <c r="F30" s="107" t="s">
        <v>440</v>
      </c>
      <c r="G30" s="56">
        <f t="shared" si="0"/>
        <v>0</v>
      </c>
      <c r="H30" s="56"/>
      <c r="I30" s="217"/>
      <c r="J30" s="217"/>
      <c r="K30" s="1"/>
    </row>
    <row r="31" spans="1:12" s="194" customFormat="1" ht="59.25" hidden="1" customHeight="1" x14ac:dyDescent="0.35">
      <c r="A31" s="54" t="s">
        <v>7</v>
      </c>
      <c r="B31" s="54" t="s">
        <v>10</v>
      </c>
      <c r="C31" s="54" t="s">
        <v>86</v>
      </c>
      <c r="D31" s="283" t="s">
        <v>3</v>
      </c>
      <c r="E31" s="87" t="s">
        <v>439</v>
      </c>
      <c r="F31" s="107" t="s">
        <v>440</v>
      </c>
      <c r="G31" s="56">
        <f t="shared" si="0"/>
        <v>0</v>
      </c>
      <c r="H31" s="56"/>
      <c r="I31" s="217"/>
      <c r="J31" s="217"/>
    </row>
    <row r="32" spans="1:12" s="220" customFormat="1" ht="72" customHeight="1" x14ac:dyDescent="0.35">
      <c r="A32" s="54" t="s">
        <v>8</v>
      </c>
      <c r="B32" s="54" t="s">
        <v>9</v>
      </c>
      <c r="C32" s="54" t="s">
        <v>86</v>
      </c>
      <c r="D32" s="401" t="s">
        <v>11</v>
      </c>
      <c r="E32" s="87" t="s">
        <v>439</v>
      </c>
      <c r="F32" s="107" t="s">
        <v>440</v>
      </c>
      <c r="G32" s="56">
        <f t="shared" si="0"/>
        <v>211700</v>
      </c>
      <c r="H32" s="56">
        <v>1611700</v>
      </c>
      <c r="I32" s="217">
        <v>-1400000</v>
      </c>
      <c r="J32" s="217">
        <v>-1400000</v>
      </c>
    </row>
    <row r="33" spans="1:12" s="220" customFormat="1" ht="75.75" hidden="1" customHeight="1" x14ac:dyDescent="0.35">
      <c r="A33" s="122" t="s">
        <v>8</v>
      </c>
      <c r="B33" s="122" t="s">
        <v>9</v>
      </c>
      <c r="C33" s="122" t="s">
        <v>86</v>
      </c>
      <c r="D33" s="287" t="s">
        <v>11</v>
      </c>
      <c r="E33" s="211" t="s">
        <v>459</v>
      </c>
      <c r="F33" s="212" t="s">
        <v>460</v>
      </c>
      <c r="G33" s="70">
        <f t="shared" si="0"/>
        <v>0</v>
      </c>
      <c r="H33" s="70"/>
      <c r="I33" s="213"/>
      <c r="J33" s="213"/>
    </row>
    <row r="34" spans="1:12" s="194" customFormat="1" ht="86.25" customHeight="1" x14ac:dyDescent="0.35">
      <c r="A34" s="54" t="s">
        <v>8</v>
      </c>
      <c r="B34" s="54" t="s">
        <v>9</v>
      </c>
      <c r="C34" s="54" t="s">
        <v>86</v>
      </c>
      <c r="D34" s="401" t="s">
        <v>11</v>
      </c>
      <c r="E34" s="55" t="s">
        <v>457</v>
      </c>
      <c r="F34" s="107" t="s">
        <v>458</v>
      </c>
      <c r="G34" s="56">
        <f t="shared" si="0"/>
        <v>-211700</v>
      </c>
      <c r="H34" s="56"/>
      <c r="I34" s="217">
        <v>-211700</v>
      </c>
      <c r="J34" s="217">
        <v>-211700</v>
      </c>
    </row>
    <row r="35" spans="1:12" s="4" customFormat="1" ht="42" hidden="1" customHeight="1" x14ac:dyDescent="0.3">
      <c r="A35" s="223" t="s">
        <v>126</v>
      </c>
      <c r="B35" s="224"/>
      <c r="C35" s="224"/>
      <c r="D35" s="225" t="s">
        <v>127</v>
      </c>
      <c r="E35" s="226"/>
      <c r="F35" s="227"/>
      <c r="G35" s="228">
        <f>SUM(G36)</f>
        <v>0</v>
      </c>
      <c r="H35" s="228">
        <f>SUM(H36)</f>
        <v>0</v>
      </c>
      <c r="I35" s="228">
        <f>SUM(I36)</f>
        <v>0</v>
      </c>
      <c r="J35" s="228">
        <f>SUM(J36)</f>
        <v>0</v>
      </c>
      <c r="L35" s="229"/>
    </row>
    <row r="36" spans="1:12" s="4" customFormat="1" ht="39.75" hidden="1" customHeight="1" x14ac:dyDescent="0.3">
      <c r="A36" s="223" t="s">
        <v>128</v>
      </c>
      <c r="B36" s="224"/>
      <c r="C36" s="224"/>
      <c r="D36" s="225" t="s">
        <v>127</v>
      </c>
      <c r="E36" s="226"/>
      <c r="F36" s="227"/>
      <c r="G36" s="228">
        <f>SUM(G37:G39)</f>
        <v>0</v>
      </c>
      <c r="H36" s="228">
        <f>SUM(H37:H39)</f>
        <v>0</v>
      </c>
      <c r="I36" s="228">
        <f>SUM(I37:I39)</f>
        <v>0</v>
      </c>
      <c r="J36" s="228">
        <f>SUM(J37:J39)</f>
        <v>0</v>
      </c>
      <c r="L36" s="230">
        <f>SUM(H36:I36)</f>
        <v>0</v>
      </c>
    </row>
    <row r="37" spans="1:12" s="4" customFormat="1" ht="62.25" hidden="1" customHeight="1" x14ac:dyDescent="0.3">
      <c r="A37" s="122" t="s">
        <v>134</v>
      </c>
      <c r="B37" s="122" t="s">
        <v>135</v>
      </c>
      <c r="C37" s="122" t="s">
        <v>136</v>
      </c>
      <c r="D37" s="124" t="s">
        <v>137</v>
      </c>
      <c r="E37" s="211" t="s">
        <v>461</v>
      </c>
      <c r="F37" s="212" t="s">
        <v>462</v>
      </c>
      <c r="G37" s="70">
        <f>SUM(H37:I37)</f>
        <v>0</v>
      </c>
      <c r="H37" s="70"/>
      <c r="I37" s="213"/>
      <c r="J37" s="231"/>
      <c r="L37" s="229"/>
    </row>
    <row r="38" spans="1:12" s="4" customFormat="1" ht="75" hidden="1" customHeight="1" x14ac:dyDescent="0.3">
      <c r="A38" s="122" t="s">
        <v>149</v>
      </c>
      <c r="B38" s="122" t="s">
        <v>150</v>
      </c>
      <c r="C38" s="122" t="s">
        <v>147</v>
      </c>
      <c r="D38" s="124" t="s">
        <v>151</v>
      </c>
      <c r="E38" s="211" t="s">
        <v>463</v>
      </c>
      <c r="F38" s="212" t="s">
        <v>464</v>
      </c>
      <c r="G38" s="70">
        <f>SUM(H38:I38)</f>
        <v>0</v>
      </c>
      <c r="H38" s="70"/>
      <c r="I38" s="213"/>
      <c r="J38" s="231"/>
      <c r="L38" s="229"/>
    </row>
    <row r="39" spans="1:12" s="5" customFormat="1" ht="57" hidden="1" customHeight="1" x14ac:dyDescent="0.35">
      <c r="A39" s="122" t="s">
        <v>149</v>
      </c>
      <c r="B39" s="122" t="s">
        <v>150</v>
      </c>
      <c r="C39" s="122" t="s">
        <v>147</v>
      </c>
      <c r="D39" s="124" t="s">
        <v>151</v>
      </c>
      <c r="E39" s="211" t="s">
        <v>445</v>
      </c>
      <c r="F39" s="212" t="s">
        <v>446</v>
      </c>
      <c r="G39" s="70">
        <f>SUM(H39:I39)</f>
        <v>0</v>
      </c>
      <c r="H39" s="213"/>
      <c r="I39" s="213"/>
      <c r="J39" s="213"/>
      <c r="L39" s="220"/>
    </row>
    <row r="40" spans="1:12" s="234" customFormat="1" ht="57.75" hidden="1" customHeight="1" x14ac:dyDescent="0.3">
      <c r="A40" s="223" t="s">
        <v>172</v>
      </c>
      <c r="B40" s="424"/>
      <c r="C40" s="424"/>
      <c r="D40" s="288" t="s">
        <v>465</v>
      </c>
      <c r="E40" s="289"/>
      <c r="F40" s="290"/>
      <c r="G40" s="69">
        <f>SUM(G41)</f>
        <v>0</v>
      </c>
      <c r="H40" s="69">
        <f>SUM(H41)</f>
        <v>0</v>
      </c>
      <c r="I40" s="69">
        <f>SUM(I41)</f>
        <v>0</v>
      </c>
      <c r="J40" s="69">
        <f>SUM(J41)</f>
        <v>0</v>
      </c>
    </row>
    <row r="41" spans="1:12" s="234" customFormat="1" ht="58.5" hidden="1" customHeight="1" x14ac:dyDescent="0.3">
      <c r="A41" s="223" t="s">
        <v>174</v>
      </c>
      <c r="B41" s="424"/>
      <c r="C41" s="424"/>
      <c r="D41" s="288" t="s">
        <v>465</v>
      </c>
      <c r="E41" s="289"/>
      <c r="F41" s="290"/>
      <c r="G41" s="69">
        <f>SUM(G42:G60)</f>
        <v>0</v>
      </c>
      <c r="H41" s="69">
        <f>SUM(H42:H60)</f>
        <v>0</v>
      </c>
      <c r="I41" s="69">
        <f>SUM(I42:I60)</f>
        <v>0</v>
      </c>
      <c r="J41" s="69">
        <f>SUM(J42:J60)</f>
        <v>0</v>
      </c>
      <c r="L41" s="235">
        <f>SUM(H40:I40)</f>
        <v>0</v>
      </c>
    </row>
    <row r="42" spans="1:12" s="234" customFormat="1" ht="41.25" hidden="1" customHeight="1" x14ac:dyDescent="0.3">
      <c r="A42" s="122" t="s">
        <v>176</v>
      </c>
      <c r="B42" s="122" t="s">
        <v>177</v>
      </c>
      <c r="C42" s="122" t="s">
        <v>178</v>
      </c>
      <c r="D42" s="425" t="s">
        <v>179</v>
      </c>
      <c r="E42" s="218" t="s">
        <v>466</v>
      </c>
      <c r="F42" s="212" t="s">
        <v>467</v>
      </c>
      <c r="G42" s="70">
        <f t="shared" ref="G42:G61" si="1">SUM(H42:I42)</f>
        <v>0</v>
      </c>
      <c r="H42" s="70"/>
      <c r="I42" s="70"/>
      <c r="J42" s="213">
        <f t="shared" ref="J42:J60" si="2">SUM(I42)</f>
        <v>0</v>
      </c>
      <c r="L42" s="235"/>
    </row>
    <row r="43" spans="1:12" s="234" customFormat="1" ht="75" hidden="1" customHeight="1" x14ac:dyDescent="0.3">
      <c r="A43" s="122" t="s">
        <v>180</v>
      </c>
      <c r="B43" s="122" t="s">
        <v>181</v>
      </c>
      <c r="C43" s="122" t="s">
        <v>182</v>
      </c>
      <c r="D43" s="396" t="s">
        <v>183</v>
      </c>
      <c r="E43" s="211" t="s">
        <v>466</v>
      </c>
      <c r="F43" s="212" t="s">
        <v>467</v>
      </c>
      <c r="G43" s="70">
        <f t="shared" si="1"/>
        <v>0</v>
      </c>
      <c r="H43" s="70"/>
      <c r="I43" s="70"/>
      <c r="J43" s="213">
        <f t="shared" si="2"/>
        <v>0</v>
      </c>
      <c r="L43" s="235"/>
    </row>
    <row r="44" spans="1:12" s="234" customFormat="1" ht="43.5" hidden="1" customHeight="1" x14ac:dyDescent="0.3">
      <c r="A44" s="122" t="s">
        <v>184</v>
      </c>
      <c r="B44" s="122" t="s">
        <v>185</v>
      </c>
      <c r="C44" s="122" t="s">
        <v>186</v>
      </c>
      <c r="D44" s="426" t="s">
        <v>187</v>
      </c>
      <c r="E44" s="218" t="s">
        <v>466</v>
      </c>
      <c r="F44" s="212" t="s">
        <v>467</v>
      </c>
      <c r="G44" s="70">
        <f t="shared" si="1"/>
        <v>0</v>
      </c>
      <c r="H44" s="82"/>
      <c r="I44" s="233"/>
      <c r="J44" s="213">
        <f t="shared" si="2"/>
        <v>0</v>
      </c>
      <c r="L44" s="235"/>
    </row>
    <row r="45" spans="1:12" s="234" customFormat="1" ht="60.75" hidden="1" customHeight="1" x14ac:dyDescent="0.3">
      <c r="A45" s="122" t="s">
        <v>188</v>
      </c>
      <c r="B45" s="122" t="s">
        <v>189</v>
      </c>
      <c r="C45" s="122" t="s">
        <v>186</v>
      </c>
      <c r="D45" s="426" t="s">
        <v>190</v>
      </c>
      <c r="E45" s="218" t="s">
        <v>466</v>
      </c>
      <c r="F45" s="212" t="s">
        <v>467</v>
      </c>
      <c r="G45" s="70">
        <f t="shared" si="1"/>
        <v>0</v>
      </c>
      <c r="H45" s="71"/>
      <c r="I45" s="233"/>
      <c r="J45" s="213">
        <f t="shared" si="2"/>
        <v>0</v>
      </c>
      <c r="L45" s="235"/>
    </row>
    <row r="46" spans="1:12" s="234" customFormat="1" ht="41.25" hidden="1" customHeight="1" x14ac:dyDescent="0.3">
      <c r="A46" s="122" t="s">
        <v>192</v>
      </c>
      <c r="B46" s="122" t="s">
        <v>193</v>
      </c>
      <c r="C46" s="122" t="s">
        <v>186</v>
      </c>
      <c r="D46" s="425" t="s">
        <v>194</v>
      </c>
      <c r="E46" s="218" t="s">
        <v>466</v>
      </c>
      <c r="F46" s="212" t="s">
        <v>467</v>
      </c>
      <c r="G46" s="70">
        <f t="shared" si="1"/>
        <v>0</v>
      </c>
      <c r="H46" s="70"/>
      <c r="I46" s="233"/>
      <c r="J46" s="213">
        <f t="shared" si="2"/>
        <v>0</v>
      </c>
      <c r="L46" s="235"/>
    </row>
    <row r="47" spans="1:12" s="234" customFormat="1" ht="38.25" hidden="1" customHeight="1" x14ac:dyDescent="0.3">
      <c r="A47" s="122" t="s">
        <v>195</v>
      </c>
      <c r="B47" s="122" t="s">
        <v>196</v>
      </c>
      <c r="C47" s="122" t="s">
        <v>186</v>
      </c>
      <c r="D47" s="425" t="s">
        <v>197</v>
      </c>
      <c r="E47" s="218" t="s">
        <v>466</v>
      </c>
      <c r="F47" s="212" t="s">
        <v>467</v>
      </c>
      <c r="G47" s="70">
        <f t="shared" si="1"/>
        <v>0</v>
      </c>
      <c r="H47" s="70"/>
      <c r="I47" s="233"/>
      <c r="J47" s="213">
        <f t="shared" si="2"/>
        <v>0</v>
      </c>
      <c r="L47" s="235"/>
    </row>
    <row r="48" spans="1:12" s="234" customFormat="1" ht="56.25" hidden="1" customHeight="1" x14ac:dyDescent="0.3">
      <c r="A48" s="236" t="s">
        <v>198</v>
      </c>
      <c r="B48" s="212">
        <v>3031</v>
      </c>
      <c r="C48" s="212">
        <v>1030</v>
      </c>
      <c r="D48" s="211" t="s">
        <v>201</v>
      </c>
      <c r="E48" s="124" t="s">
        <v>468</v>
      </c>
      <c r="F48" s="212" t="s">
        <v>469</v>
      </c>
      <c r="G48" s="70">
        <f t="shared" si="1"/>
        <v>0</v>
      </c>
      <c r="H48" s="70"/>
      <c r="I48" s="70"/>
      <c r="J48" s="213">
        <f t="shared" si="2"/>
        <v>0</v>
      </c>
      <c r="L48" s="230"/>
    </row>
    <row r="49" spans="1:12" s="5" customFormat="1" ht="60.75" hidden="1" customHeight="1" x14ac:dyDescent="0.3">
      <c r="A49" s="236" t="s">
        <v>202</v>
      </c>
      <c r="B49" s="427" t="s">
        <v>203</v>
      </c>
      <c r="C49" s="428" t="s">
        <v>142</v>
      </c>
      <c r="D49" s="211" t="s">
        <v>204</v>
      </c>
      <c r="E49" s="211" t="s">
        <v>468</v>
      </c>
      <c r="F49" s="212" t="s">
        <v>469</v>
      </c>
      <c r="G49" s="70">
        <f t="shared" si="1"/>
        <v>0</v>
      </c>
      <c r="H49" s="70"/>
      <c r="I49" s="213"/>
      <c r="J49" s="213">
        <f t="shared" si="2"/>
        <v>0</v>
      </c>
      <c r="L49" s="234"/>
    </row>
    <row r="50" spans="1:12" s="430" customFormat="1" ht="54.75" hidden="1" customHeight="1" x14ac:dyDescent="0.3">
      <c r="A50" s="236" t="s">
        <v>205</v>
      </c>
      <c r="B50" s="236" t="s">
        <v>206</v>
      </c>
      <c r="C50" s="123" t="s">
        <v>142</v>
      </c>
      <c r="D50" s="429" t="s">
        <v>207</v>
      </c>
      <c r="E50" s="124" t="s">
        <v>468</v>
      </c>
      <c r="F50" s="212" t="s">
        <v>469</v>
      </c>
      <c r="G50" s="70">
        <f t="shared" si="1"/>
        <v>0</v>
      </c>
      <c r="H50" s="70"/>
      <c r="I50" s="213"/>
      <c r="J50" s="213">
        <f t="shared" si="2"/>
        <v>0</v>
      </c>
      <c r="L50" s="431"/>
    </row>
    <row r="51" spans="1:12" s="430" customFormat="1" ht="62.25" hidden="1" customHeight="1" x14ac:dyDescent="0.3">
      <c r="A51" s="236" t="s">
        <v>208</v>
      </c>
      <c r="B51" s="236" t="s">
        <v>209</v>
      </c>
      <c r="C51" s="123" t="s">
        <v>142</v>
      </c>
      <c r="D51" s="211" t="s">
        <v>210</v>
      </c>
      <c r="E51" s="124" t="s">
        <v>468</v>
      </c>
      <c r="F51" s="212" t="s">
        <v>469</v>
      </c>
      <c r="G51" s="70">
        <f t="shared" si="1"/>
        <v>0</v>
      </c>
      <c r="H51" s="70"/>
      <c r="I51" s="213"/>
      <c r="J51" s="213">
        <f t="shared" si="2"/>
        <v>0</v>
      </c>
      <c r="L51" s="431"/>
    </row>
    <row r="52" spans="1:12" s="430" customFormat="1" ht="64.5" hidden="1" customHeight="1" x14ac:dyDescent="0.3">
      <c r="A52" s="122" t="s">
        <v>218</v>
      </c>
      <c r="B52" s="122" t="s">
        <v>219</v>
      </c>
      <c r="C52" s="122" t="s">
        <v>94</v>
      </c>
      <c r="D52" s="336" t="s">
        <v>220</v>
      </c>
      <c r="E52" s="218"/>
      <c r="F52" s="212"/>
      <c r="G52" s="70">
        <f t="shared" si="1"/>
        <v>0</v>
      </c>
      <c r="H52" s="432"/>
      <c r="I52" s="213"/>
      <c r="J52" s="213">
        <f t="shared" si="2"/>
        <v>0</v>
      </c>
      <c r="L52" s="431"/>
    </row>
    <row r="53" spans="1:12" s="430" customFormat="1" ht="72" hidden="1" customHeight="1" x14ac:dyDescent="0.3">
      <c r="A53" s="122" t="s">
        <v>470</v>
      </c>
      <c r="B53" s="122" t="s">
        <v>247</v>
      </c>
      <c r="C53" s="122" t="s">
        <v>94</v>
      </c>
      <c r="D53" s="336" t="s">
        <v>248</v>
      </c>
      <c r="E53" s="218" t="s">
        <v>471</v>
      </c>
      <c r="F53" s="212" t="s">
        <v>472</v>
      </c>
      <c r="G53" s="70">
        <f t="shared" si="1"/>
        <v>0</v>
      </c>
      <c r="H53" s="70"/>
      <c r="I53" s="213"/>
      <c r="J53" s="213">
        <f t="shared" si="2"/>
        <v>0</v>
      </c>
      <c r="L53" s="431"/>
    </row>
    <row r="54" spans="1:12" s="430" customFormat="1" ht="73.5" hidden="1" customHeight="1" x14ac:dyDescent="0.3">
      <c r="A54" s="236" t="s">
        <v>226</v>
      </c>
      <c r="B54" s="433" t="s">
        <v>227</v>
      </c>
      <c r="C54" s="122" t="s">
        <v>200</v>
      </c>
      <c r="D54" s="425" t="s">
        <v>473</v>
      </c>
      <c r="E54" s="218" t="s">
        <v>474</v>
      </c>
      <c r="F54" s="212" t="s">
        <v>475</v>
      </c>
      <c r="G54" s="70">
        <f t="shared" si="1"/>
        <v>0</v>
      </c>
      <c r="H54" s="70"/>
      <c r="I54" s="213"/>
      <c r="J54" s="213">
        <f t="shared" si="2"/>
        <v>0</v>
      </c>
      <c r="L54" s="431"/>
    </row>
    <row r="55" spans="1:12" s="5" customFormat="1" ht="43.5" hidden="1" customHeight="1" x14ac:dyDescent="0.3">
      <c r="A55" s="122" t="s">
        <v>228</v>
      </c>
      <c r="B55" s="236" t="s">
        <v>229</v>
      </c>
      <c r="C55" s="122" t="s">
        <v>230</v>
      </c>
      <c r="D55" s="335" t="s">
        <v>231</v>
      </c>
      <c r="E55" s="211" t="s">
        <v>468</v>
      </c>
      <c r="F55" s="212" t="s">
        <v>469</v>
      </c>
      <c r="G55" s="70">
        <f t="shared" si="1"/>
        <v>0</v>
      </c>
      <c r="H55" s="213"/>
      <c r="I55" s="213"/>
      <c r="J55" s="213">
        <f t="shared" si="2"/>
        <v>0</v>
      </c>
      <c r="L55" s="234"/>
    </row>
    <row r="56" spans="1:12" s="5" customFormat="1" ht="63" hidden="1" customHeight="1" x14ac:dyDescent="0.3">
      <c r="A56" s="122" t="s">
        <v>228</v>
      </c>
      <c r="B56" s="236" t="s">
        <v>229</v>
      </c>
      <c r="C56" s="122" t="s">
        <v>230</v>
      </c>
      <c r="D56" s="237" t="s">
        <v>231</v>
      </c>
      <c r="E56" s="211" t="s">
        <v>476</v>
      </c>
      <c r="F56" s="212" t="s">
        <v>477</v>
      </c>
      <c r="G56" s="70">
        <f t="shared" si="1"/>
        <v>0</v>
      </c>
      <c r="H56" s="213"/>
      <c r="I56" s="213"/>
      <c r="J56" s="213">
        <f t="shared" si="2"/>
        <v>0</v>
      </c>
      <c r="L56" s="234"/>
    </row>
    <row r="57" spans="1:12" s="5" customFormat="1" ht="70.900000000000006" hidden="1" customHeight="1" x14ac:dyDescent="0.3">
      <c r="A57" s="122" t="s">
        <v>228</v>
      </c>
      <c r="B57" s="236" t="s">
        <v>229</v>
      </c>
      <c r="C57" s="122" t="s">
        <v>230</v>
      </c>
      <c r="D57" s="237" t="s">
        <v>231</v>
      </c>
      <c r="E57" s="211" t="s">
        <v>439</v>
      </c>
      <c r="F57" s="212" t="s">
        <v>440</v>
      </c>
      <c r="G57" s="70">
        <f t="shared" si="1"/>
        <v>0</v>
      </c>
      <c r="H57" s="213"/>
      <c r="I57" s="213"/>
      <c r="J57" s="213">
        <f t="shared" si="2"/>
        <v>0</v>
      </c>
      <c r="L57" s="234"/>
    </row>
    <row r="58" spans="1:12" s="5" customFormat="1" ht="94.5" hidden="1" customHeight="1" x14ac:dyDescent="0.3">
      <c r="A58" s="236" t="s">
        <v>232</v>
      </c>
      <c r="B58" s="236" t="s">
        <v>233</v>
      </c>
      <c r="C58" s="122" t="s">
        <v>234</v>
      </c>
      <c r="D58" s="237" t="s">
        <v>235</v>
      </c>
      <c r="E58" s="211" t="s">
        <v>478</v>
      </c>
      <c r="F58" s="212" t="s">
        <v>479</v>
      </c>
      <c r="G58" s="70">
        <f t="shared" si="1"/>
        <v>0</v>
      </c>
      <c r="H58" s="213"/>
      <c r="I58" s="213"/>
      <c r="J58" s="213">
        <f t="shared" si="2"/>
        <v>0</v>
      </c>
      <c r="L58" s="234"/>
    </row>
    <row r="59" spans="1:12" s="5" customFormat="1" ht="74.25" hidden="1" customHeight="1" x14ac:dyDescent="0.3">
      <c r="A59" s="238" t="s">
        <v>236</v>
      </c>
      <c r="B59" s="122" t="s">
        <v>237</v>
      </c>
      <c r="C59" s="122" t="s">
        <v>118</v>
      </c>
      <c r="D59" s="125" t="s">
        <v>238</v>
      </c>
      <c r="E59" s="211" t="s">
        <v>439</v>
      </c>
      <c r="F59" s="212" t="s">
        <v>440</v>
      </c>
      <c r="G59" s="70">
        <f t="shared" si="1"/>
        <v>0</v>
      </c>
      <c r="H59" s="70"/>
      <c r="I59" s="213"/>
      <c r="J59" s="213">
        <f t="shared" si="2"/>
        <v>0</v>
      </c>
      <c r="L59" s="234"/>
    </row>
    <row r="60" spans="1:12" s="5" customFormat="1" ht="48" hidden="1" customHeight="1" x14ac:dyDescent="0.3">
      <c r="A60" s="122" t="s">
        <v>13</v>
      </c>
      <c r="B60" s="122" t="s">
        <v>10</v>
      </c>
      <c r="C60" s="122" t="s">
        <v>86</v>
      </c>
      <c r="D60" s="125" t="s">
        <v>3</v>
      </c>
      <c r="E60" s="211" t="s">
        <v>468</v>
      </c>
      <c r="F60" s="212" t="s">
        <v>469</v>
      </c>
      <c r="G60" s="70">
        <f t="shared" si="1"/>
        <v>0</v>
      </c>
      <c r="H60" s="70"/>
      <c r="I60" s="213"/>
      <c r="J60" s="213">
        <f t="shared" si="2"/>
        <v>0</v>
      </c>
      <c r="L60" s="234"/>
    </row>
    <row r="61" spans="1:12" s="4" customFormat="1" ht="54" hidden="1" customHeight="1" x14ac:dyDescent="0.3">
      <c r="A61" s="223" t="s">
        <v>239</v>
      </c>
      <c r="B61" s="291"/>
      <c r="C61" s="291"/>
      <c r="D61" s="288" t="s">
        <v>240</v>
      </c>
      <c r="E61" s="289"/>
      <c r="F61" s="290"/>
      <c r="G61" s="69">
        <f t="shared" si="1"/>
        <v>0</v>
      </c>
      <c r="H61" s="228">
        <f>SUM(H62)</f>
        <v>0</v>
      </c>
      <c r="I61" s="228">
        <f>SUM(I62)</f>
        <v>0</v>
      </c>
      <c r="J61" s="228">
        <f>SUM(J62)</f>
        <v>0</v>
      </c>
      <c r="L61" s="229"/>
    </row>
    <row r="62" spans="1:12" s="4" customFormat="1" ht="57" hidden="1" customHeight="1" x14ac:dyDescent="0.3">
      <c r="A62" s="223" t="s">
        <v>241</v>
      </c>
      <c r="B62" s="291"/>
      <c r="C62" s="291"/>
      <c r="D62" s="288" t="s">
        <v>240</v>
      </c>
      <c r="E62" s="289"/>
      <c r="F62" s="290"/>
      <c r="G62" s="228">
        <f>SUM(G64:G74)</f>
        <v>0</v>
      </c>
      <c r="H62" s="228">
        <f>SUM(H64:H74)</f>
        <v>0</v>
      </c>
      <c r="I62" s="228">
        <f>SUM(I64:I74)</f>
        <v>0</v>
      </c>
      <c r="J62" s="228">
        <f>SUM(J64:J74)</f>
        <v>0</v>
      </c>
      <c r="L62" s="235">
        <f>SUM(H62:I62)</f>
        <v>0</v>
      </c>
    </row>
    <row r="63" spans="1:12" s="4" customFormat="1" ht="64.5" hidden="1" customHeight="1" x14ac:dyDescent="0.3">
      <c r="A63" s="122" t="s">
        <v>243</v>
      </c>
      <c r="B63" s="122" t="s">
        <v>244</v>
      </c>
      <c r="C63" s="122" t="s">
        <v>143</v>
      </c>
      <c r="D63" s="239" t="s">
        <v>245</v>
      </c>
      <c r="E63" s="211" t="s">
        <v>445</v>
      </c>
      <c r="F63" s="212" t="s">
        <v>446</v>
      </c>
      <c r="G63" s="70">
        <f t="shared" ref="G63:G75" si="3">SUM(H63:I63)</f>
        <v>0</v>
      </c>
      <c r="H63" s="213"/>
      <c r="I63" s="213"/>
      <c r="J63" s="213"/>
      <c r="L63" s="235"/>
    </row>
    <row r="64" spans="1:12" s="4" customFormat="1" ht="49.5" hidden="1" customHeight="1" x14ac:dyDescent="0.3">
      <c r="A64" s="122" t="s">
        <v>246</v>
      </c>
      <c r="B64" s="122" t="s">
        <v>247</v>
      </c>
      <c r="C64" s="122" t="s">
        <v>94</v>
      </c>
      <c r="D64" s="239" t="s">
        <v>248</v>
      </c>
      <c r="E64" s="211" t="s">
        <v>449</v>
      </c>
      <c r="F64" s="212" t="s">
        <v>450</v>
      </c>
      <c r="G64" s="70">
        <f t="shared" si="3"/>
        <v>0</v>
      </c>
      <c r="H64" s="213"/>
      <c r="I64" s="231"/>
      <c r="J64" s="231"/>
      <c r="L64" s="230"/>
    </row>
    <row r="65" spans="1:12" s="5" customFormat="1" ht="115.5" hidden="1" customHeight="1" x14ac:dyDescent="0.35">
      <c r="A65" s="214" t="s">
        <v>249</v>
      </c>
      <c r="B65" s="214" t="s">
        <v>250</v>
      </c>
      <c r="C65" s="214" t="s">
        <v>94</v>
      </c>
      <c r="D65" s="126" t="s">
        <v>251</v>
      </c>
      <c r="E65" s="211" t="s">
        <v>480</v>
      </c>
      <c r="F65" s="212" t="s">
        <v>481</v>
      </c>
      <c r="G65" s="70">
        <f t="shared" si="3"/>
        <v>0</v>
      </c>
      <c r="H65" s="70"/>
      <c r="I65" s="213"/>
      <c r="J65" s="219"/>
      <c r="L65" s="220"/>
    </row>
    <row r="66" spans="1:12" s="5" customFormat="1" ht="59.25" hidden="1" customHeight="1" x14ac:dyDescent="0.35">
      <c r="A66" s="122" t="s">
        <v>252</v>
      </c>
      <c r="B66" s="122" t="s">
        <v>253</v>
      </c>
      <c r="C66" s="122" t="s">
        <v>254</v>
      </c>
      <c r="D66" s="239" t="s">
        <v>255</v>
      </c>
      <c r="E66" s="211" t="s">
        <v>445</v>
      </c>
      <c r="F66" s="212" t="s">
        <v>446</v>
      </c>
      <c r="G66" s="70">
        <f t="shared" si="3"/>
        <v>0</v>
      </c>
      <c r="H66" s="70"/>
      <c r="I66" s="213"/>
      <c r="J66" s="213"/>
      <c r="L66" s="220"/>
    </row>
    <row r="67" spans="1:12" s="4" customFormat="1" ht="43.5" hidden="1" customHeight="1" x14ac:dyDescent="0.3">
      <c r="A67" s="221" t="s">
        <v>260</v>
      </c>
      <c r="B67" s="221" t="s">
        <v>261</v>
      </c>
      <c r="C67" s="221" t="s">
        <v>262</v>
      </c>
      <c r="D67" s="240" t="s">
        <v>263</v>
      </c>
      <c r="E67" s="211" t="s">
        <v>482</v>
      </c>
      <c r="F67" s="212" t="s">
        <v>483</v>
      </c>
      <c r="G67" s="70">
        <f t="shared" si="3"/>
        <v>0</v>
      </c>
      <c r="H67" s="213"/>
      <c r="I67" s="213"/>
      <c r="J67" s="213"/>
      <c r="L67" s="229"/>
    </row>
    <row r="68" spans="1:12" s="4" customFormat="1" ht="36.75" hidden="1" customHeight="1" x14ac:dyDescent="0.3">
      <c r="A68" s="221" t="s">
        <v>264</v>
      </c>
      <c r="B68" s="221" t="s">
        <v>265</v>
      </c>
      <c r="C68" s="221" t="s">
        <v>262</v>
      </c>
      <c r="D68" s="240" t="s">
        <v>266</v>
      </c>
      <c r="E68" s="211" t="s">
        <v>482</v>
      </c>
      <c r="F68" s="212" t="s">
        <v>483</v>
      </c>
      <c r="G68" s="70">
        <f t="shared" si="3"/>
        <v>0</v>
      </c>
      <c r="H68" s="213"/>
      <c r="I68" s="213"/>
      <c r="J68" s="213">
        <f>SUM(I68)</f>
        <v>0</v>
      </c>
      <c r="L68" s="229"/>
    </row>
    <row r="69" spans="1:12" s="4" customFormat="1" ht="36.75" hidden="1" customHeight="1" x14ac:dyDescent="0.3">
      <c r="A69" s="221" t="s">
        <v>267</v>
      </c>
      <c r="B69" s="122" t="s">
        <v>268</v>
      </c>
      <c r="C69" s="221" t="s">
        <v>170</v>
      </c>
      <c r="D69" s="124" t="s">
        <v>269</v>
      </c>
      <c r="E69" s="211" t="s">
        <v>445</v>
      </c>
      <c r="F69" s="212" t="s">
        <v>446</v>
      </c>
      <c r="G69" s="70">
        <f t="shared" si="3"/>
        <v>0</v>
      </c>
      <c r="H69" s="213"/>
      <c r="I69" s="213"/>
      <c r="J69" s="213"/>
      <c r="L69" s="229"/>
    </row>
    <row r="70" spans="1:12" s="4" customFormat="1" ht="59.25" hidden="1" customHeight="1" x14ac:dyDescent="0.3">
      <c r="A70" s="221" t="s">
        <v>267</v>
      </c>
      <c r="B70" s="122" t="s">
        <v>268</v>
      </c>
      <c r="C70" s="221" t="s">
        <v>170</v>
      </c>
      <c r="D70" s="124" t="s">
        <v>269</v>
      </c>
      <c r="E70" s="211" t="s">
        <v>463</v>
      </c>
      <c r="F70" s="212" t="s">
        <v>484</v>
      </c>
      <c r="G70" s="70">
        <f t="shared" si="3"/>
        <v>0</v>
      </c>
      <c r="H70" s="213"/>
      <c r="I70" s="213"/>
      <c r="J70" s="213"/>
      <c r="L70" s="229"/>
    </row>
    <row r="71" spans="1:12" s="4" customFormat="1" ht="60.75" hidden="1" customHeight="1" x14ac:dyDescent="0.3">
      <c r="A71" s="122" t="s">
        <v>270</v>
      </c>
      <c r="B71" s="122" t="s">
        <v>271</v>
      </c>
      <c r="C71" s="123" t="s">
        <v>170</v>
      </c>
      <c r="D71" s="124" t="s">
        <v>272</v>
      </c>
      <c r="E71" s="211" t="s">
        <v>463</v>
      </c>
      <c r="F71" s="212" t="s">
        <v>484</v>
      </c>
      <c r="G71" s="70">
        <f t="shared" si="3"/>
        <v>0</v>
      </c>
      <c r="H71" s="213"/>
      <c r="I71" s="213"/>
      <c r="J71" s="213"/>
      <c r="L71" s="229"/>
    </row>
    <row r="72" spans="1:12" s="5" customFormat="1" ht="75" hidden="1" customHeight="1" x14ac:dyDescent="0.35">
      <c r="A72" s="122" t="s">
        <v>276</v>
      </c>
      <c r="B72" s="122" t="s">
        <v>277</v>
      </c>
      <c r="C72" s="123" t="s">
        <v>170</v>
      </c>
      <c r="D72" s="218" t="s">
        <v>278</v>
      </c>
      <c r="E72" s="211" t="s">
        <v>463</v>
      </c>
      <c r="F72" s="212" t="s">
        <v>484</v>
      </c>
      <c r="G72" s="70">
        <f t="shared" si="3"/>
        <v>0</v>
      </c>
      <c r="H72" s="70"/>
      <c r="I72" s="213"/>
      <c r="J72" s="219"/>
      <c r="L72" s="220"/>
    </row>
    <row r="73" spans="1:12" s="4" customFormat="1" ht="21" hidden="1" customHeight="1" x14ac:dyDescent="0.3">
      <c r="A73" s="122" t="s">
        <v>279</v>
      </c>
      <c r="B73" s="122" t="s">
        <v>280</v>
      </c>
      <c r="C73" s="123" t="s">
        <v>281</v>
      </c>
      <c r="D73" s="211" t="s">
        <v>282</v>
      </c>
      <c r="E73" s="218" t="s">
        <v>485</v>
      </c>
      <c r="F73" s="241" t="s">
        <v>486</v>
      </c>
      <c r="G73" s="70">
        <f t="shared" si="3"/>
        <v>0</v>
      </c>
      <c r="H73" s="213"/>
      <c r="I73" s="213"/>
      <c r="J73" s="213"/>
      <c r="L73" s="229"/>
    </row>
    <row r="74" spans="1:12" s="4" customFormat="1" ht="23.25" hidden="1" customHeight="1" x14ac:dyDescent="0.3">
      <c r="A74" s="122" t="s">
        <v>283</v>
      </c>
      <c r="B74" s="122" t="s">
        <v>284</v>
      </c>
      <c r="C74" s="123" t="s">
        <v>285</v>
      </c>
      <c r="D74" s="124" t="s">
        <v>286</v>
      </c>
      <c r="E74" s="211" t="s">
        <v>487</v>
      </c>
      <c r="F74" s="212" t="s">
        <v>488</v>
      </c>
      <c r="G74" s="70">
        <f t="shared" si="3"/>
        <v>0</v>
      </c>
      <c r="H74" s="213"/>
      <c r="I74" s="213"/>
      <c r="J74" s="213"/>
      <c r="L74" s="229"/>
    </row>
    <row r="75" spans="1:12" s="4" customFormat="1" ht="78" hidden="1" customHeight="1" x14ac:dyDescent="0.3">
      <c r="A75" s="223" t="s">
        <v>287</v>
      </c>
      <c r="B75" s="291"/>
      <c r="C75" s="291"/>
      <c r="D75" s="225" t="s">
        <v>288</v>
      </c>
      <c r="E75" s="289"/>
      <c r="F75" s="290"/>
      <c r="G75" s="69">
        <f t="shared" si="3"/>
        <v>0</v>
      </c>
      <c r="H75" s="228">
        <f>SUM(H76)</f>
        <v>0</v>
      </c>
      <c r="I75" s="228">
        <f>SUM(I76)</f>
        <v>0</v>
      </c>
      <c r="J75" s="461">
        <f>SUM(J76)</f>
        <v>0</v>
      </c>
      <c r="L75" s="229"/>
    </row>
    <row r="76" spans="1:12" s="4" customFormat="1" ht="78" hidden="1" customHeight="1" x14ac:dyDescent="0.3">
      <c r="A76" s="223" t="s">
        <v>289</v>
      </c>
      <c r="B76" s="291"/>
      <c r="C76" s="291"/>
      <c r="D76" s="225" t="s">
        <v>288</v>
      </c>
      <c r="E76" s="289"/>
      <c r="F76" s="290"/>
      <c r="G76" s="69">
        <f>SUM(G77:G108)</f>
        <v>0</v>
      </c>
      <c r="H76" s="69">
        <f>SUM(H77:H108)</f>
        <v>0</v>
      </c>
      <c r="I76" s="69">
        <f>SUM(I77:I108)</f>
        <v>0</v>
      </c>
      <c r="J76" s="462">
        <f>SUM(J77:J108)</f>
        <v>0</v>
      </c>
      <c r="L76" s="230">
        <f>SUM(H76:I76)</f>
        <v>0</v>
      </c>
    </row>
    <row r="77" spans="1:12" s="4" customFormat="1" ht="116.25" hidden="1" customHeight="1" x14ac:dyDescent="0.3">
      <c r="A77" s="122" t="s">
        <v>523</v>
      </c>
      <c r="B77" s="122" t="s">
        <v>79</v>
      </c>
      <c r="C77" s="122" t="s">
        <v>80</v>
      </c>
      <c r="D77" s="124" t="s">
        <v>81</v>
      </c>
      <c r="E77" s="211" t="s">
        <v>489</v>
      </c>
      <c r="F77" s="212" t="s">
        <v>490</v>
      </c>
      <c r="G77" s="70">
        <f t="shared" ref="G77:G108" si="4">SUM(H77:I77)</f>
        <v>0</v>
      </c>
      <c r="H77" s="70"/>
      <c r="I77" s="233"/>
      <c r="J77" s="463"/>
      <c r="L77" s="230"/>
    </row>
    <row r="78" spans="1:12" s="229" customFormat="1" ht="60.75" hidden="1" customHeight="1" x14ac:dyDescent="0.3">
      <c r="A78" s="122" t="s">
        <v>293</v>
      </c>
      <c r="B78" s="122" t="s">
        <v>135</v>
      </c>
      <c r="C78" s="123" t="s">
        <v>136</v>
      </c>
      <c r="D78" s="211" t="s">
        <v>137</v>
      </c>
      <c r="E78" s="211" t="s">
        <v>489</v>
      </c>
      <c r="F78" s="212" t="s">
        <v>490</v>
      </c>
      <c r="G78" s="70">
        <f t="shared" si="4"/>
        <v>0</v>
      </c>
      <c r="H78" s="70"/>
      <c r="I78" s="70"/>
      <c r="J78" s="464"/>
      <c r="L78" s="230"/>
    </row>
    <row r="79" spans="1:12" s="229" customFormat="1" ht="47.25" hidden="1" customHeight="1" x14ac:dyDescent="0.3">
      <c r="A79" s="122" t="s">
        <v>294</v>
      </c>
      <c r="B79" s="122" t="s">
        <v>177</v>
      </c>
      <c r="C79" s="122" t="s">
        <v>178</v>
      </c>
      <c r="D79" s="335" t="s">
        <v>179</v>
      </c>
      <c r="E79" s="211" t="s">
        <v>489</v>
      </c>
      <c r="F79" s="212" t="s">
        <v>490</v>
      </c>
      <c r="G79" s="70">
        <f t="shared" si="4"/>
        <v>0</v>
      </c>
      <c r="H79" s="70"/>
      <c r="I79" s="70"/>
      <c r="J79" s="465">
        <f t="shared" ref="J79:J105" si="5">SUM(I79)</f>
        <v>0</v>
      </c>
      <c r="L79" s="230"/>
    </row>
    <row r="80" spans="1:12" s="4" customFormat="1" ht="78.75" hidden="1" customHeight="1" x14ac:dyDescent="0.3">
      <c r="A80" s="122" t="s">
        <v>295</v>
      </c>
      <c r="B80" s="122" t="s">
        <v>181</v>
      </c>
      <c r="C80" s="122" t="s">
        <v>182</v>
      </c>
      <c r="D80" s="237" t="s">
        <v>183</v>
      </c>
      <c r="E80" s="211" t="s">
        <v>489</v>
      </c>
      <c r="F80" s="212" t="s">
        <v>490</v>
      </c>
      <c r="G80" s="70">
        <f t="shared" si="4"/>
        <v>0</v>
      </c>
      <c r="H80" s="213"/>
      <c r="I80" s="213"/>
      <c r="J80" s="465"/>
      <c r="L80" s="229"/>
    </row>
    <row r="81" spans="1:13" s="4" customFormat="1" ht="76.5" hidden="1" customHeight="1" x14ac:dyDescent="0.3">
      <c r="A81" s="122" t="s">
        <v>296</v>
      </c>
      <c r="B81" s="122" t="s">
        <v>297</v>
      </c>
      <c r="C81" s="122" t="s">
        <v>234</v>
      </c>
      <c r="D81" s="211" t="s">
        <v>298</v>
      </c>
      <c r="E81" s="211" t="s">
        <v>491</v>
      </c>
      <c r="F81" s="212" t="s">
        <v>492</v>
      </c>
      <c r="G81" s="70">
        <f t="shared" si="4"/>
        <v>0</v>
      </c>
      <c r="H81" s="213"/>
      <c r="I81" s="213"/>
      <c r="J81" s="465">
        <f t="shared" si="5"/>
        <v>0</v>
      </c>
      <c r="L81" s="229"/>
    </row>
    <row r="82" spans="1:13" s="4" customFormat="1" ht="76.5" hidden="1" customHeight="1" x14ac:dyDescent="0.3">
      <c r="A82" s="122" t="s">
        <v>525</v>
      </c>
      <c r="B82" s="122" t="s">
        <v>526</v>
      </c>
      <c r="C82" s="122" t="s">
        <v>301</v>
      </c>
      <c r="D82" s="292" t="s">
        <v>527</v>
      </c>
      <c r="E82" s="211" t="s">
        <v>493</v>
      </c>
      <c r="F82" s="212" t="s">
        <v>495</v>
      </c>
      <c r="G82" s="70">
        <f t="shared" si="4"/>
        <v>0</v>
      </c>
      <c r="H82" s="213"/>
      <c r="I82" s="213"/>
      <c r="J82" s="465">
        <f t="shared" si="5"/>
        <v>0</v>
      </c>
      <c r="L82" s="229"/>
    </row>
    <row r="83" spans="1:13" s="4" customFormat="1" ht="74.25" hidden="1" customHeight="1" x14ac:dyDescent="0.3">
      <c r="A83" s="122" t="s">
        <v>299</v>
      </c>
      <c r="B83" s="122" t="s">
        <v>300</v>
      </c>
      <c r="C83" s="122" t="s">
        <v>301</v>
      </c>
      <c r="D83" s="466" t="s">
        <v>302</v>
      </c>
      <c r="E83" s="211" t="s">
        <v>493</v>
      </c>
      <c r="F83" s="212" t="s">
        <v>494</v>
      </c>
      <c r="G83" s="70">
        <f t="shared" si="4"/>
        <v>0</v>
      </c>
      <c r="H83" s="213"/>
      <c r="I83" s="213"/>
      <c r="J83" s="465">
        <f t="shared" si="5"/>
        <v>0</v>
      </c>
      <c r="L83" s="229"/>
    </row>
    <row r="84" spans="1:13" s="4" customFormat="1" ht="74.25" hidden="1" customHeight="1" x14ac:dyDescent="0.3">
      <c r="A84" s="122" t="s">
        <v>303</v>
      </c>
      <c r="B84" s="122" t="s">
        <v>304</v>
      </c>
      <c r="C84" s="122" t="s">
        <v>301</v>
      </c>
      <c r="D84" s="211" t="s">
        <v>305</v>
      </c>
      <c r="E84" s="211" t="s">
        <v>493</v>
      </c>
      <c r="F84" s="212" t="s">
        <v>494</v>
      </c>
      <c r="G84" s="70">
        <f t="shared" si="4"/>
        <v>0</v>
      </c>
      <c r="H84" s="213"/>
      <c r="I84" s="213"/>
      <c r="J84" s="465">
        <f t="shared" si="5"/>
        <v>0</v>
      </c>
      <c r="L84" s="229"/>
    </row>
    <row r="85" spans="1:13" s="4" customFormat="1" ht="48.75" hidden="1" customHeight="1" x14ac:dyDescent="0.3">
      <c r="A85" s="122" t="s">
        <v>306</v>
      </c>
      <c r="B85" s="122" t="s">
        <v>307</v>
      </c>
      <c r="C85" s="122" t="s">
        <v>301</v>
      </c>
      <c r="D85" s="211" t="s">
        <v>308</v>
      </c>
      <c r="E85" s="211" t="s">
        <v>489</v>
      </c>
      <c r="F85" s="212" t="s">
        <v>490</v>
      </c>
      <c r="G85" s="70">
        <f t="shared" si="4"/>
        <v>0</v>
      </c>
      <c r="H85" s="213"/>
      <c r="I85" s="213"/>
      <c r="J85" s="465">
        <f t="shared" si="5"/>
        <v>0</v>
      </c>
      <c r="L85" s="229"/>
    </row>
    <row r="86" spans="1:13" s="4" customFormat="1" ht="57" hidden="1" customHeight="1" x14ac:dyDescent="0.3">
      <c r="A86" s="122" t="s">
        <v>309</v>
      </c>
      <c r="B86" s="122" t="s">
        <v>310</v>
      </c>
      <c r="C86" s="122" t="s">
        <v>301</v>
      </c>
      <c r="D86" s="211" t="s">
        <v>311</v>
      </c>
      <c r="E86" s="211" t="s">
        <v>489</v>
      </c>
      <c r="F86" s="212" t="s">
        <v>490</v>
      </c>
      <c r="G86" s="70">
        <f t="shared" si="4"/>
        <v>0</v>
      </c>
      <c r="H86" s="213"/>
      <c r="I86" s="213"/>
      <c r="J86" s="465">
        <f t="shared" si="5"/>
        <v>0</v>
      </c>
      <c r="L86" s="229"/>
    </row>
    <row r="87" spans="1:13" s="467" customFormat="1" ht="77.25" hidden="1" customHeight="1" x14ac:dyDescent="0.35">
      <c r="A87" s="122" t="s">
        <v>312</v>
      </c>
      <c r="B87" s="122" t="s">
        <v>313</v>
      </c>
      <c r="C87" s="123" t="s">
        <v>301</v>
      </c>
      <c r="D87" s="292" t="s">
        <v>314</v>
      </c>
      <c r="E87" s="211" t="s">
        <v>489</v>
      </c>
      <c r="F87" s="212" t="s">
        <v>490</v>
      </c>
      <c r="G87" s="70">
        <f t="shared" si="4"/>
        <v>0</v>
      </c>
      <c r="H87" s="70"/>
      <c r="I87" s="70"/>
      <c r="J87" s="465">
        <f t="shared" si="5"/>
        <v>0</v>
      </c>
      <c r="L87" s="220"/>
    </row>
    <row r="88" spans="1:13" s="467" customFormat="1" ht="78" hidden="1" customHeight="1" x14ac:dyDescent="0.35">
      <c r="A88" s="214" t="s">
        <v>315</v>
      </c>
      <c r="B88" s="214" t="s">
        <v>316</v>
      </c>
      <c r="C88" s="214" t="s">
        <v>301</v>
      </c>
      <c r="D88" s="466" t="s">
        <v>317</v>
      </c>
      <c r="E88" s="211" t="s">
        <v>493</v>
      </c>
      <c r="F88" s="212" t="s">
        <v>494</v>
      </c>
      <c r="G88" s="70">
        <f t="shared" si="4"/>
        <v>0</v>
      </c>
      <c r="H88" s="70"/>
      <c r="I88" s="213"/>
      <c r="J88" s="465">
        <f t="shared" si="5"/>
        <v>0</v>
      </c>
      <c r="L88" s="220"/>
    </row>
    <row r="89" spans="1:13" s="467" customFormat="1" ht="59.25" hidden="1" customHeight="1" x14ac:dyDescent="0.35">
      <c r="A89" s="214" t="s">
        <v>315</v>
      </c>
      <c r="B89" s="214" t="s">
        <v>316</v>
      </c>
      <c r="C89" s="214" t="s">
        <v>301</v>
      </c>
      <c r="D89" s="466" t="s">
        <v>317</v>
      </c>
      <c r="E89" s="211" t="s">
        <v>489</v>
      </c>
      <c r="F89" s="212" t="s">
        <v>490</v>
      </c>
      <c r="G89" s="70">
        <f t="shared" si="4"/>
        <v>0</v>
      </c>
      <c r="H89" s="70"/>
      <c r="I89" s="213"/>
      <c r="J89" s="465">
        <f t="shared" si="5"/>
        <v>0</v>
      </c>
      <c r="L89" s="220"/>
      <c r="M89" s="468"/>
    </row>
    <row r="90" spans="1:13" s="467" customFormat="1" ht="58.5" hidden="1" customHeight="1" x14ac:dyDescent="0.35">
      <c r="A90" s="214" t="s">
        <v>315</v>
      </c>
      <c r="B90" s="214" t="s">
        <v>316</v>
      </c>
      <c r="C90" s="214" t="s">
        <v>301</v>
      </c>
      <c r="D90" s="466" t="s">
        <v>317</v>
      </c>
      <c r="E90" s="211" t="s">
        <v>489</v>
      </c>
      <c r="F90" s="212" t="s">
        <v>490</v>
      </c>
      <c r="G90" s="70">
        <f t="shared" si="4"/>
        <v>0</v>
      </c>
      <c r="H90" s="464"/>
      <c r="I90" s="213"/>
      <c r="J90" s="465">
        <f t="shared" si="5"/>
        <v>0</v>
      </c>
      <c r="L90" s="220"/>
    </row>
    <row r="91" spans="1:13" s="4" customFormat="1" ht="47.25" hidden="1" customHeight="1" x14ac:dyDescent="0.3">
      <c r="A91" s="122" t="s">
        <v>319</v>
      </c>
      <c r="B91" s="122" t="s">
        <v>320</v>
      </c>
      <c r="C91" s="122" t="s">
        <v>321</v>
      </c>
      <c r="D91" s="211" t="s">
        <v>322</v>
      </c>
      <c r="E91" s="211" t="s">
        <v>489</v>
      </c>
      <c r="F91" s="212" t="s">
        <v>490</v>
      </c>
      <c r="G91" s="70">
        <f t="shared" si="4"/>
        <v>0</v>
      </c>
      <c r="H91" s="465"/>
      <c r="I91" s="213"/>
      <c r="J91" s="465">
        <f t="shared" si="5"/>
        <v>0</v>
      </c>
      <c r="L91" s="229"/>
    </row>
    <row r="92" spans="1:13" s="4" customFormat="1" ht="46.5" hidden="1" customHeight="1" x14ac:dyDescent="0.3">
      <c r="A92" s="122" t="s">
        <v>323</v>
      </c>
      <c r="B92" s="122" t="s">
        <v>324</v>
      </c>
      <c r="C92" s="122" t="s">
        <v>325</v>
      </c>
      <c r="D92" s="211" t="s">
        <v>326</v>
      </c>
      <c r="E92" s="211" t="s">
        <v>489</v>
      </c>
      <c r="F92" s="212" t="s">
        <v>490</v>
      </c>
      <c r="G92" s="70">
        <f t="shared" si="4"/>
        <v>0</v>
      </c>
      <c r="H92" s="465"/>
      <c r="I92" s="213"/>
      <c r="J92" s="465">
        <f t="shared" si="5"/>
        <v>0</v>
      </c>
      <c r="L92" s="229"/>
    </row>
    <row r="93" spans="1:13" s="4" customFormat="1" ht="81" hidden="1" customHeight="1" x14ac:dyDescent="0.3">
      <c r="A93" s="122" t="s">
        <v>323</v>
      </c>
      <c r="B93" s="122" t="s">
        <v>324</v>
      </c>
      <c r="C93" s="122" t="s">
        <v>325</v>
      </c>
      <c r="D93" s="211" t="s">
        <v>326</v>
      </c>
      <c r="E93" s="211" t="s">
        <v>491</v>
      </c>
      <c r="F93" s="212" t="s">
        <v>492</v>
      </c>
      <c r="G93" s="70">
        <f t="shared" si="4"/>
        <v>0</v>
      </c>
      <c r="H93" s="465"/>
      <c r="I93" s="213"/>
      <c r="J93" s="465">
        <f t="shared" si="5"/>
        <v>0</v>
      </c>
      <c r="L93" s="229"/>
    </row>
    <row r="94" spans="1:13" s="4" customFormat="1" ht="46.5" hidden="1" customHeight="1" x14ac:dyDescent="0.3">
      <c r="A94" s="122" t="s">
        <v>327</v>
      </c>
      <c r="B94" s="122" t="s">
        <v>328</v>
      </c>
      <c r="C94" s="122" t="s">
        <v>325</v>
      </c>
      <c r="D94" s="211" t="s">
        <v>329</v>
      </c>
      <c r="E94" s="211" t="s">
        <v>489</v>
      </c>
      <c r="F94" s="212" t="s">
        <v>490</v>
      </c>
      <c r="G94" s="70">
        <f t="shared" si="4"/>
        <v>0</v>
      </c>
      <c r="H94" s="213"/>
      <c r="I94" s="213"/>
      <c r="J94" s="465">
        <f t="shared" si="5"/>
        <v>0</v>
      </c>
      <c r="L94" s="229"/>
      <c r="M94" s="469"/>
    </row>
    <row r="95" spans="1:13" s="4" customFormat="1" ht="44.25" hidden="1" customHeight="1" x14ac:dyDescent="0.3">
      <c r="A95" s="122" t="s">
        <v>330</v>
      </c>
      <c r="B95" s="122" t="s">
        <v>331</v>
      </c>
      <c r="C95" s="122" t="s">
        <v>325</v>
      </c>
      <c r="D95" s="211" t="s">
        <v>332</v>
      </c>
      <c r="E95" s="211" t="s">
        <v>489</v>
      </c>
      <c r="F95" s="212" t="s">
        <v>490</v>
      </c>
      <c r="G95" s="70">
        <f t="shared" si="4"/>
        <v>0</v>
      </c>
      <c r="H95" s="465"/>
      <c r="I95" s="213"/>
      <c r="J95" s="465">
        <f t="shared" si="5"/>
        <v>0</v>
      </c>
      <c r="L95" s="229"/>
    </row>
    <row r="96" spans="1:13" s="4" customFormat="1" ht="93" hidden="1" customHeight="1" x14ac:dyDescent="0.3">
      <c r="A96" s="122" t="s">
        <v>336</v>
      </c>
      <c r="B96" s="122" t="s">
        <v>337</v>
      </c>
      <c r="C96" s="122" t="s">
        <v>325</v>
      </c>
      <c r="D96" s="211" t="s">
        <v>338</v>
      </c>
      <c r="E96" s="211"/>
      <c r="F96" s="212"/>
      <c r="G96" s="70">
        <f t="shared" si="4"/>
        <v>0</v>
      </c>
      <c r="H96" s="465"/>
      <c r="I96" s="213"/>
      <c r="J96" s="465">
        <f t="shared" si="5"/>
        <v>0</v>
      </c>
      <c r="L96" s="229"/>
    </row>
    <row r="97" spans="1:12" s="4" customFormat="1" ht="44.25" hidden="1" customHeight="1" x14ac:dyDescent="0.3">
      <c r="A97" s="122" t="s">
        <v>333</v>
      </c>
      <c r="B97" s="122" t="s">
        <v>334</v>
      </c>
      <c r="C97" s="122" t="s">
        <v>110</v>
      </c>
      <c r="D97" s="211" t="s">
        <v>335</v>
      </c>
      <c r="E97" s="211" t="s">
        <v>489</v>
      </c>
      <c r="F97" s="212" t="s">
        <v>490</v>
      </c>
      <c r="G97" s="70">
        <f t="shared" si="4"/>
        <v>0</v>
      </c>
      <c r="H97" s="465"/>
      <c r="I97" s="213"/>
      <c r="J97" s="465">
        <f t="shared" si="5"/>
        <v>0</v>
      </c>
      <c r="L97" s="229"/>
    </row>
    <row r="98" spans="1:12" s="4" customFormat="1" ht="72" hidden="1" customHeight="1" x14ac:dyDescent="0.3">
      <c r="A98" s="122" t="s">
        <v>339</v>
      </c>
      <c r="B98" s="122" t="s">
        <v>340</v>
      </c>
      <c r="C98" s="122" t="s">
        <v>341</v>
      </c>
      <c r="D98" s="211" t="s">
        <v>342</v>
      </c>
      <c r="E98" s="211" t="s">
        <v>489</v>
      </c>
      <c r="F98" s="212" t="s">
        <v>490</v>
      </c>
      <c r="G98" s="70">
        <f t="shared" si="4"/>
        <v>0</v>
      </c>
      <c r="H98" s="213"/>
      <c r="I98" s="213"/>
      <c r="J98" s="465"/>
      <c r="L98" s="229"/>
    </row>
    <row r="99" spans="1:12" s="4" customFormat="1" ht="75" hidden="1" customHeight="1" x14ac:dyDescent="0.3">
      <c r="A99" s="122" t="s">
        <v>339</v>
      </c>
      <c r="B99" s="122" t="s">
        <v>340</v>
      </c>
      <c r="C99" s="122" t="s">
        <v>341</v>
      </c>
      <c r="D99" s="211" t="s">
        <v>342</v>
      </c>
      <c r="E99" s="211" t="s">
        <v>493</v>
      </c>
      <c r="F99" s="212" t="s">
        <v>495</v>
      </c>
      <c r="G99" s="70">
        <f t="shared" si="4"/>
        <v>0</v>
      </c>
      <c r="H99" s="213"/>
      <c r="I99" s="213"/>
      <c r="J99" s="213">
        <f t="shared" si="5"/>
        <v>0</v>
      </c>
      <c r="L99" s="229"/>
    </row>
    <row r="100" spans="1:12" s="4" customFormat="1" ht="78" hidden="1" customHeight="1" x14ac:dyDescent="0.3">
      <c r="A100" s="122" t="s">
        <v>339</v>
      </c>
      <c r="B100" s="122" t="s">
        <v>340</v>
      </c>
      <c r="C100" s="122" t="s">
        <v>341</v>
      </c>
      <c r="D100" s="211" t="s">
        <v>342</v>
      </c>
      <c r="E100" s="218" t="s">
        <v>445</v>
      </c>
      <c r="F100" s="212" t="s">
        <v>446</v>
      </c>
      <c r="G100" s="70">
        <f t="shared" si="4"/>
        <v>0</v>
      </c>
      <c r="H100" s="213"/>
      <c r="I100" s="213"/>
      <c r="J100" s="213">
        <f t="shared" si="5"/>
        <v>0</v>
      </c>
      <c r="L100" s="229"/>
    </row>
    <row r="101" spans="1:12" s="4" customFormat="1" ht="58.5" hidden="1" customHeight="1" x14ac:dyDescent="0.3">
      <c r="A101" s="122" t="s">
        <v>344</v>
      </c>
      <c r="B101" s="122" t="s">
        <v>280</v>
      </c>
      <c r="C101" s="123" t="s">
        <v>281</v>
      </c>
      <c r="D101" s="211" t="s">
        <v>282</v>
      </c>
      <c r="E101" s="218" t="s">
        <v>485</v>
      </c>
      <c r="F101" s="212" t="s">
        <v>486</v>
      </c>
      <c r="G101" s="70">
        <f t="shared" si="4"/>
        <v>0</v>
      </c>
      <c r="H101" s="213"/>
      <c r="I101" s="213"/>
      <c r="J101" s="213">
        <f t="shared" si="5"/>
        <v>0</v>
      </c>
      <c r="L101" s="229"/>
    </row>
    <row r="102" spans="1:12" s="4" customFormat="1" ht="75.75" hidden="1" customHeight="1" x14ac:dyDescent="0.3">
      <c r="A102" s="122" t="s">
        <v>345</v>
      </c>
      <c r="B102" s="122" t="s">
        <v>346</v>
      </c>
      <c r="C102" s="123" t="s">
        <v>110</v>
      </c>
      <c r="D102" s="124" t="s">
        <v>347</v>
      </c>
      <c r="E102" s="218" t="s">
        <v>496</v>
      </c>
      <c r="F102" s="212" t="s">
        <v>497</v>
      </c>
      <c r="G102" s="70">
        <f t="shared" si="4"/>
        <v>0</v>
      </c>
      <c r="H102" s="213"/>
      <c r="I102" s="213"/>
      <c r="J102" s="213">
        <f t="shared" si="5"/>
        <v>0</v>
      </c>
      <c r="L102" s="229"/>
    </row>
    <row r="103" spans="1:12" s="4" customFormat="1" ht="75.75" hidden="1" customHeight="1" x14ac:dyDescent="0.3">
      <c r="A103" s="122" t="s">
        <v>345</v>
      </c>
      <c r="B103" s="122" t="s">
        <v>346</v>
      </c>
      <c r="C103" s="123" t="s">
        <v>110</v>
      </c>
      <c r="D103" s="124" t="s">
        <v>347</v>
      </c>
      <c r="E103" s="211" t="s">
        <v>493</v>
      </c>
      <c r="F103" s="212" t="s">
        <v>495</v>
      </c>
      <c r="G103" s="70">
        <f t="shared" si="4"/>
        <v>0</v>
      </c>
      <c r="H103" s="213"/>
      <c r="I103" s="213"/>
      <c r="J103" s="213">
        <f t="shared" si="5"/>
        <v>0</v>
      </c>
      <c r="L103" s="229"/>
    </row>
    <row r="104" spans="1:12" s="4" customFormat="1" ht="57" hidden="1" customHeight="1" x14ac:dyDescent="0.3">
      <c r="A104" s="122" t="s">
        <v>343</v>
      </c>
      <c r="B104" s="122" t="s">
        <v>113</v>
      </c>
      <c r="C104" s="222" t="s">
        <v>114</v>
      </c>
      <c r="D104" s="242" t="s">
        <v>115</v>
      </c>
      <c r="E104" s="211" t="s">
        <v>489</v>
      </c>
      <c r="F104" s="212" t="s">
        <v>490</v>
      </c>
      <c r="G104" s="70">
        <f t="shared" si="4"/>
        <v>0</v>
      </c>
      <c r="H104" s="213"/>
      <c r="I104" s="213"/>
      <c r="J104" s="213">
        <f t="shared" si="5"/>
        <v>0</v>
      </c>
      <c r="L104" s="229"/>
    </row>
    <row r="105" spans="1:12" s="4" customFormat="1" ht="68.25" hidden="1" customHeight="1" x14ac:dyDescent="0.3">
      <c r="A105" s="122" t="s">
        <v>348</v>
      </c>
      <c r="B105" s="122" t="s">
        <v>237</v>
      </c>
      <c r="C105" s="122" t="s">
        <v>118</v>
      </c>
      <c r="D105" s="336" t="s">
        <v>238</v>
      </c>
      <c r="E105" s="218" t="s">
        <v>439</v>
      </c>
      <c r="F105" s="212" t="s">
        <v>440</v>
      </c>
      <c r="G105" s="70">
        <f t="shared" si="4"/>
        <v>0</v>
      </c>
      <c r="H105" s="70"/>
      <c r="I105" s="213"/>
      <c r="J105" s="213">
        <f t="shared" si="5"/>
        <v>0</v>
      </c>
      <c r="L105" s="229"/>
    </row>
    <row r="106" spans="1:12" s="5" customFormat="1" ht="57.75" hidden="1" customHeight="1" x14ac:dyDescent="0.35">
      <c r="A106" s="222" t="s">
        <v>349</v>
      </c>
      <c r="B106" s="122" t="s">
        <v>284</v>
      </c>
      <c r="C106" s="222" t="s">
        <v>285</v>
      </c>
      <c r="D106" s="242" t="s">
        <v>286</v>
      </c>
      <c r="E106" s="211" t="s">
        <v>487</v>
      </c>
      <c r="F106" s="212" t="s">
        <v>488</v>
      </c>
      <c r="G106" s="70">
        <f t="shared" si="4"/>
        <v>0</v>
      </c>
      <c r="H106" s="243"/>
      <c r="I106" s="213"/>
      <c r="J106" s="70">
        <f t="shared" ref="J106" si="6">SUM(I106)</f>
        <v>0</v>
      </c>
      <c r="L106" s="220"/>
    </row>
    <row r="107" spans="1:12" s="5" customFormat="1" ht="77.25" hidden="1" customHeight="1" x14ac:dyDescent="0.35">
      <c r="A107" s="293" t="s">
        <v>509</v>
      </c>
      <c r="B107" s="293" t="s">
        <v>510</v>
      </c>
      <c r="C107" s="293" t="s">
        <v>110</v>
      </c>
      <c r="D107" s="294" t="s">
        <v>511</v>
      </c>
      <c r="E107" s="211" t="s">
        <v>493</v>
      </c>
      <c r="F107" s="212" t="s">
        <v>495</v>
      </c>
      <c r="G107" s="70">
        <f t="shared" si="4"/>
        <v>0</v>
      </c>
      <c r="H107" s="213"/>
      <c r="I107" s="213"/>
      <c r="J107" s="70"/>
      <c r="L107" s="220"/>
    </row>
    <row r="108" spans="1:12" s="5" customFormat="1" ht="81" hidden="1" customHeight="1" x14ac:dyDescent="0.35">
      <c r="A108" s="293" t="s">
        <v>512</v>
      </c>
      <c r="B108" s="293" t="s">
        <v>513</v>
      </c>
      <c r="C108" s="293" t="s">
        <v>110</v>
      </c>
      <c r="D108" s="294" t="s">
        <v>514</v>
      </c>
      <c r="E108" s="211" t="s">
        <v>493</v>
      </c>
      <c r="F108" s="212" t="s">
        <v>495</v>
      </c>
      <c r="G108" s="70">
        <f t="shared" si="4"/>
        <v>0</v>
      </c>
      <c r="H108" s="213"/>
      <c r="I108" s="213"/>
      <c r="J108" s="70"/>
      <c r="L108" s="220"/>
    </row>
    <row r="109" spans="1:12" s="4" customFormat="1" ht="60.75" hidden="1" customHeight="1" x14ac:dyDescent="0.3">
      <c r="A109" s="223" t="s">
        <v>350</v>
      </c>
      <c r="B109" s="291"/>
      <c r="C109" s="291"/>
      <c r="D109" s="288" t="s">
        <v>351</v>
      </c>
      <c r="E109" s="289"/>
      <c r="F109" s="290"/>
      <c r="G109" s="69">
        <f>SUM(G110)</f>
        <v>0</v>
      </c>
      <c r="H109" s="69">
        <f>SUM(H110)</f>
        <v>0</v>
      </c>
      <c r="I109" s="69">
        <f>SUM(I110)</f>
        <v>0</v>
      </c>
      <c r="J109" s="69">
        <f>SUM(J110)</f>
        <v>0</v>
      </c>
      <c r="L109" s="229"/>
    </row>
    <row r="110" spans="1:12" s="4" customFormat="1" ht="60.75" hidden="1" customHeight="1" x14ac:dyDescent="0.3">
      <c r="A110" s="223" t="s">
        <v>352</v>
      </c>
      <c r="B110" s="291"/>
      <c r="C110" s="291"/>
      <c r="D110" s="288" t="s">
        <v>351</v>
      </c>
      <c r="E110" s="289"/>
      <c r="F110" s="290"/>
      <c r="G110" s="228">
        <f>SUM(G111:G113)</f>
        <v>0</v>
      </c>
      <c r="H110" s="228">
        <f>SUM(H111:H113)</f>
        <v>0</v>
      </c>
      <c r="I110" s="228">
        <f>SUM(I111:I113)</f>
        <v>0</v>
      </c>
      <c r="J110" s="228">
        <f>SUM(J111:J113)</f>
        <v>0</v>
      </c>
      <c r="L110" s="235">
        <f>SUM(H109:I109)</f>
        <v>0</v>
      </c>
    </row>
    <row r="111" spans="1:12" s="4" customFormat="1" ht="73.5" hidden="1" customHeight="1" x14ac:dyDescent="0.3">
      <c r="A111" s="122" t="s">
        <v>354</v>
      </c>
      <c r="B111" s="122" t="s">
        <v>355</v>
      </c>
      <c r="C111" s="122" t="s">
        <v>325</v>
      </c>
      <c r="D111" s="434" t="s">
        <v>356</v>
      </c>
      <c r="E111" s="211" t="s">
        <v>498</v>
      </c>
      <c r="F111" s="212" t="s">
        <v>499</v>
      </c>
      <c r="G111" s="70">
        <f>SUM(H111:I111)</f>
        <v>0</v>
      </c>
      <c r="H111" s="213"/>
      <c r="I111" s="72"/>
      <c r="J111" s="72"/>
      <c r="L111" s="229"/>
    </row>
    <row r="112" spans="1:12" s="4" customFormat="1" ht="61.5" hidden="1" customHeight="1" x14ac:dyDescent="0.3">
      <c r="A112" s="122" t="s">
        <v>357</v>
      </c>
      <c r="B112" s="122" t="s">
        <v>358</v>
      </c>
      <c r="C112" s="122" t="s">
        <v>325</v>
      </c>
      <c r="D112" s="211" t="s">
        <v>359</v>
      </c>
      <c r="E112" s="211" t="s">
        <v>500</v>
      </c>
      <c r="F112" s="212" t="s">
        <v>501</v>
      </c>
      <c r="G112" s="70">
        <f>SUM(H112:I112)</f>
        <v>0</v>
      </c>
      <c r="H112" s="213"/>
      <c r="I112" s="72"/>
      <c r="J112" s="213">
        <f>SUM(I112)</f>
        <v>0</v>
      </c>
      <c r="L112" s="229"/>
    </row>
    <row r="113" spans="1:12" s="4" customFormat="1" ht="96" hidden="1" customHeight="1" x14ac:dyDescent="0.3">
      <c r="A113" s="212">
        <v>1618821</v>
      </c>
      <c r="B113" s="212">
        <v>8821</v>
      </c>
      <c r="C113" s="214" t="s">
        <v>502</v>
      </c>
      <c r="D113" s="211" t="s">
        <v>503</v>
      </c>
      <c r="E113" s="211" t="s">
        <v>504</v>
      </c>
      <c r="F113" s="212" t="s">
        <v>505</v>
      </c>
      <c r="G113" s="70">
        <f>SUM(H113:I113)</f>
        <v>0</v>
      </c>
      <c r="H113" s="213"/>
      <c r="I113" s="213"/>
      <c r="J113" s="213"/>
      <c r="L113" s="229"/>
    </row>
    <row r="114" spans="1:12" s="247" customFormat="1" ht="32.450000000000003" customHeight="1" x14ac:dyDescent="0.3">
      <c r="A114" s="244" t="s">
        <v>380</v>
      </c>
      <c r="B114" s="244" t="s">
        <v>380</v>
      </c>
      <c r="C114" s="244" t="s">
        <v>380</v>
      </c>
      <c r="D114" s="245" t="s">
        <v>396</v>
      </c>
      <c r="E114" s="245" t="s">
        <v>380</v>
      </c>
      <c r="F114" s="245" t="s">
        <v>380</v>
      </c>
      <c r="G114" s="246">
        <f>SUM(G15,G36,G41,G62,G76,G110)</f>
        <v>0</v>
      </c>
      <c r="H114" s="246">
        <f>SUM(H15,H36,H41,H62,H76,H110)</f>
        <v>1611700</v>
      </c>
      <c r="I114" s="246">
        <f>SUM(I15,I36,I41,I62,I76,I110)</f>
        <v>-1611700</v>
      </c>
      <c r="J114" s="246">
        <f>SUM(J15,J36,J41,J62,J76,J110)</f>
        <v>-1611700</v>
      </c>
      <c r="L114" s="248">
        <f>SUM(L15:L110)</f>
        <v>0</v>
      </c>
    </row>
    <row r="115" spans="1:12" s="5" customFormat="1" ht="18.75" customHeight="1" x14ac:dyDescent="0.3">
      <c r="A115" s="249"/>
      <c r="B115" s="249"/>
      <c r="C115" s="249"/>
      <c r="D115" s="249"/>
      <c r="E115" s="249"/>
      <c r="F115" s="250"/>
      <c r="G115" s="250"/>
      <c r="H115" s="249"/>
      <c r="I115" s="249"/>
      <c r="L115" s="232">
        <f>SUM(H114:I114)</f>
        <v>0</v>
      </c>
    </row>
    <row r="116" spans="1:12" ht="31.5" customHeight="1" x14ac:dyDescent="0.35">
      <c r="A116" s="251"/>
      <c r="B116" s="251"/>
      <c r="C116" s="251"/>
      <c r="D116" s="185" t="s">
        <v>524</v>
      </c>
      <c r="E116" s="185"/>
      <c r="G116" s="252"/>
      <c r="H116" s="185" t="s">
        <v>382</v>
      </c>
      <c r="I116" s="253"/>
      <c r="K116" s="1"/>
    </row>
    <row r="117" spans="1:12" ht="33.75" customHeight="1" x14ac:dyDescent="0.35">
      <c r="A117" s="251"/>
      <c r="B117" s="251"/>
      <c r="C117" s="251"/>
      <c r="D117" s="185" t="s">
        <v>506</v>
      </c>
      <c r="E117" s="185"/>
      <c r="G117" s="252"/>
      <c r="H117" s="250"/>
      <c r="I117" s="253"/>
      <c r="K117" s="1"/>
    </row>
    <row r="118" spans="1:12" ht="23.25" x14ac:dyDescent="0.35">
      <c r="A118" s="251"/>
      <c r="B118" s="165"/>
      <c r="C118" s="254"/>
      <c r="D118" s="185" t="s">
        <v>507</v>
      </c>
      <c r="E118" s="185"/>
      <c r="G118" s="12"/>
      <c r="H118" s="185" t="s">
        <v>391</v>
      </c>
      <c r="I118" s="253"/>
      <c r="K118" s="1"/>
    </row>
    <row r="119" spans="1:12" ht="22.5" x14ac:dyDescent="0.35">
      <c r="C119" s="255"/>
      <c r="D119" s="256" t="s">
        <v>508</v>
      </c>
      <c r="E119" s="255"/>
      <c r="F119" s="255"/>
      <c r="G119" s="257"/>
    </row>
    <row r="120" spans="1:12" ht="23.25" x14ac:dyDescent="0.35">
      <c r="B120" s="165"/>
      <c r="C120" s="258"/>
      <c r="E120" s="259"/>
      <c r="F120" s="260"/>
      <c r="G120" s="12"/>
    </row>
  </sheetData>
  <mergeCells count="13">
    <mergeCell ref="A8:B8"/>
    <mergeCell ref="A9:B9"/>
    <mergeCell ref="A11:A12"/>
    <mergeCell ref="B11:B12"/>
    <mergeCell ref="C11:C12"/>
    <mergeCell ref="G11:G12"/>
    <mergeCell ref="H11:H12"/>
    <mergeCell ref="I11:J11"/>
    <mergeCell ref="D5:I5"/>
    <mergeCell ref="D6:J6"/>
    <mergeCell ref="D11:D12"/>
    <mergeCell ref="E11:E12"/>
    <mergeCell ref="F11:F12"/>
  </mergeCells>
  <pageMargins left="0.74803149606299213" right="0.19685039370078741" top="0.6692913385826772" bottom="7.874015748031496E-2" header="0" footer="0"/>
  <pageSetup paperSize="9" scale="55" fitToHeight="2" orientation="landscape" r:id="rId1"/>
  <headerFooter differentFirst="1" alignWithMargins="0">
    <oddHeader xml:space="preserve">&amp;C&amp;P&amp;RПродовження додатку 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дод1</vt:lpstr>
      <vt:lpstr>дод2 </vt:lpstr>
      <vt:lpstr>дод3</vt:lpstr>
      <vt:lpstr>дод4</vt:lpstr>
      <vt:lpstr>'дод2 '!Заголовки_для_печати</vt:lpstr>
      <vt:lpstr>дод4!Заголовки_для_печати</vt:lpstr>
      <vt:lpstr>дод1!Область_печати</vt:lpstr>
      <vt:lpstr>'дод2 '!Область_печати</vt:lpstr>
      <vt:lpstr>дод3!Область_печати</vt:lpstr>
      <vt:lpstr>дод4!Область_печати</vt:lpstr>
    </vt:vector>
  </TitlesOfParts>
  <Company>Відділ доходів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Петрина Вера</cp:lastModifiedBy>
  <cp:lastPrinted>2024-10-22T12:40:08Z</cp:lastPrinted>
  <dcterms:created xsi:type="dcterms:W3CDTF">2004-12-22T07:46:33Z</dcterms:created>
  <dcterms:modified xsi:type="dcterms:W3CDTF">2024-10-23T09:17:53Z</dcterms:modified>
</cp:coreProperties>
</file>