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faa9dd7c7d8871f3/Desktop/"/>
    </mc:Choice>
  </mc:AlternateContent>
  <xr:revisionPtr revIDLastSave="8" documentId="13_ncr:1_{C5D6FC42-6D2E-411A-B74F-95FC75BBA0D0}" xr6:coauthVersionLast="47" xr6:coauthVersionMax="47" xr10:uidLastSave="{4EA3F4CD-6F6D-40E6-99D2-F8B1F3FE316E}"/>
  <bookViews>
    <workbookView xWindow="-108" yWindow="-108" windowWidth="23256" windowHeight="12456" xr2:uid="{00000000-000D-0000-FFFF-FFFF00000000}"/>
  </bookViews>
  <sheets>
    <sheet name="Додаток 1" sheetId="71" r:id="rId1"/>
    <sheet name="Додаток 2" sheetId="62" r:id="rId2"/>
    <sheet name="Додаток 3" sheetId="75" r:id="rId3"/>
    <sheet name="Додаток 4" sheetId="74" r:id="rId4"/>
  </sheets>
  <definedNames>
    <definedName name="_xlnm._FilterDatabase" localSheetId="1" hidden="1">'Додаток 2'!$C$11:$HP$11</definedName>
    <definedName name="_xlnm.Print_Titles" localSheetId="1">'Додаток 2'!$7:$11</definedName>
    <definedName name="_xlnm.Print_Titles" localSheetId="3">'Додаток 4'!$8:$10</definedName>
    <definedName name="_xlnm.Print_Area" localSheetId="0">'Додаток 1'!$A$1:$F$48</definedName>
    <definedName name="_xlnm.Print_Area" localSheetId="1">'Додаток 2'!$C$1:$T$154</definedName>
    <definedName name="_xlnm.Print_Area" localSheetId="2">'Додаток 3'!$A$1:$D$117</definedName>
    <definedName name="_xlnm.Print_Area" localSheetId="3">'Додаток 4'!$A$1:$J$111</definedName>
  </definedNames>
  <calcPr calcId="191029"/>
</workbook>
</file>

<file path=xl/calcChain.xml><?xml version="1.0" encoding="utf-8"?>
<calcChain xmlns="http://schemas.openxmlformats.org/spreadsheetml/2006/main">
  <c r="D70" i="75" l="1"/>
  <c r="D114" i="75" s="1"/>
  <c r="J105" i="74"/>
  <c r="G105" i="74"/>
  <c r="D69" i="75" l="1"/>
  <c r="D112" i="75"/>
  <c r="G23" i="74"/>
  <c r="D82" i="75" l="1"/>
  <c r="D81" i="75" s="1"/>
  <c r="D65" i="75" l="1"/>
  <c r="D53" i="75"/>
  <c r="D52" i="75" s="1"/>
  <c r="D49" i="75"/>
  <c r="D51" i="75" s="1"/>
  <c r="D46" i="75"/>
  <c r="D42" i="75"/>
  <c r="D36" i="75"/>
  <c r="D41" i="75" s="1"/>
  <c r="D33" i="75"/>
  <c r="D23" i="75"/>
  <c r="D22" i="75"/>
  <c r="D18" i="75"/>
  <c r="D54" i="75" l="1"/>
  <c r="D38" i="75"/>
  <c r="D40" i="75"/>
  <c r="D39" i="75" s="1"/>
  <c r="G68" i="62" l="1"/>
  <c r="T68" i="62" s="1"/>
  <c r="H91" i="62" l="1"/>
  <c r="I91" i="62"/>
  <c r="J91" i="62"/>
  <c r="K91" i="62"/>
  <c r="M91" i="62"/>
  <c r="N91" i="62"/>
  <c r="O91" i="62"/>
  <c r="P91" i="62"/>
  <c r="R91" i="62"/>
  <c r="S91" i="62"/>
  <c r="L119" i="62"/>
  <c r="G119" i="62"/>
  <c r="T119" i="62" l="1"/>
  <c r="J102" i="74" l="1"/>
  <c r="J101" i="74" s="1"/>
  <c r="G104" i="74"/>
  <c r="G103" i="74"/>
  <c r="I102" i="74"/>
  <c r="I101" i="74" s="1"/>
  <c r="H102" i="74"/>
  <c r="H101" i="74" s="1"/>
  <c r="G100" i="74"/>
  <c r="G99" i="74"/>
  <c r="G98" i="74"/>
  <c r="G97" i="74"/>
  <c r="G96" i="74"/>
  <c r="G95" i="74"/>
  <c r="G94" i="74"/>
  <c r="G93" i="74"/>
  <c r="G92" i="74"/>
  <c r="G91" i="74"/>
  <c r="G90" i="74"/>
  <c r="G89" i="74"/>
  <c r="G88" i="74"/>
  <c r="G87" i="74"/>
  <c r="G86" i="74"/>
  <c r="G85" i="74"/>
  <c r="G84" i="74"/>
  <c r="G83" i="74"/>
  <c r="G82" i="74"/>
  <c r="G81" i="74"/>
  <c r="G80" i="74"/>
  <c r="G79" i="74"/>
  <c r="G78" i="74"/>
  <c r="G77" i="74"/>
  <c r="G76" i="74"/>
  <c r="J75" i="74"/>
  <c r="G75" i="74"/>
  <c r="J74" i="74"/>
  <c r="G74" i="74"/>
  <c r="G73" i="74"/>
  <c r="G72" i="74"/>
  <c r="J71" i="74"/>
  <c r="G71" i="74"/>
  <c r="G70" i="74"/>
  <c r="G69" i="74"/>
  <c r="I68" i="74"/>
  <c r="I67" i="74" s="1"/>
  <c r="H68" i="74"/>
  <c r="H67" i="74" s="1"/>
  <c r="G66" i="74"/>
  <c r="G65" i="74"/>
  <c r="G64" i="74"/>
  <c r="G63" i="74"/>
  <c r="G62" i="74"/>
  <c r="G61" i="74"/>
  <c r="G60" i="74"/>
  <c r="G59" i="74"/>
  <c r="G58" i="74"/>
  <c r="G57" i="74"/>
  <c r="G56" i="74"/>
  <c r="G55" i="74"/>
  <c r="J54" i="74"/>
  <c r="J53" i="74" s="1"/>
  <c r="I54" i="74"/>
  <c r="I53" i="74" s="1"/>
  <c r="H54" i="74"/>
  <c r="J52" i="74"/>
  <c r="G52" i="74"/>
  <c r="J51" i="74"/>
  <c r="G51" i="74"/>
  <c r="J50" i="74"/>
  <c r="G50" i="74"/>
  <c r="J49" i="74"/>
  <c r="G49" i="74"/>
  <c r="J48" i="74"/>
  <c r="G48" i="74"/>
  <c r="J47" i="74"/>
  <c r="G47" i="74"/>
  <c r="J46" i="74"/>
  <c r="G46" i="74"/>
  <c r="J45" i="74"/>
  <c r="G45" i="74"/>
  <c r="J43" i="74"/>
  <c r="G43" i="74"/>
  <c r="J42" i="74"/>
  <c r="G42" i="74"/>
  <c r="J41" i="74"/>
  <c r="G41" i="74"/>
  <c r="J40" i="74"/>
  <c r="G40" i="74"/>
  <c r="J39" i="74"/>
  <c r="G39" i="74"/>
  <c r="J38" i="74"/>
  <c r="G38" i="74"/>
  <c r="J37" i="74"/>
  <c r="G37" i="74"/>
  <c r="J36" i="74"/>
  <c r="G36" i="74"/>
  <c r="G35" i="74"/>
  <c r="G34" i="74"/>
  <c r="I33" i="74"/>
  <c r="I32" i="74" s="1"/>
  <c r="H33" i="74"/>
  <c r="H32" i="74" s="1"/>
  <c r="G31" i="74"/>
  <c r="G30" i="74"/>
  <c r="G29" i="74"/>
  <c r="J28" i="74"/>
  <c r="J27" i="74" s="1"/>
  <c r="I28" i="74"/>
  <c r="I27" i="74" s="1"/>
  <c r="H28" i="74"/>
  <c r="H27" i="74" s="1"/>
  <c r="G26" i="74"/>
  <c r="G25" i="74"/>
  <c r="G24" i="74"/>
  <c r="G22" i="74"/>
  <c r="G21" i="74"/>
  <c r="G20" i="74"/>
  <c r="G19" i="74"/>
  <c r="G18" i="74"/>
  <c r="G17" i="74"/>
  <c r="G16" i="74"/>
  <c r="G15" i="74"/>
  <c r="G14" i="74"/>
  <c r="G13" i="74"/>
  <c r="J12" i="74"/>
  <c r="I12" i="74"/>
  <c r="I11" i="74" s="1"/>
  <c r="H12" i="74"/>
  <c r="H11" i="74" s="1"/>
  <c r="L54" i="74" l="1"/>
  <c r="G102" i="74"/>
  <c r="G101" i="74" s="1"/>
  <c r="G28" i="74"/>
  <c r="G27" i="74" s="1"/>
  <c r="J68" i="74"/>
  <c r="J67" i="74" s="1"/>
  <c r="H53" i="74"/>
  <c r="G53" i="74" s="1"/>
  <c r="G67" i="74"/>
  <c r="G68" i="74"/>
  <c r="G54" i="74"/>
  <c r="J33" i="74"/>
  <c r="J32" i="74" s="1"/>
  <c r="G33" i="74"/>
  <c r="G32" i="74" s="1"/>
  <c r="L33" i="74"/>
  <c r="G12" i="74"/>
  <c r="G11" i="74" s="1"/>
  <c r="J11" i="74"/>
  <c r="L12" i="74"/>
  <c r="L102" i="74"/>
  <c r="L68" i="74"/>
  <c r="L28" i="74"/>
  <c r="H106" i="74"/>
  <c r="I106" i="74"/>
  <c r="J106" i="74" l="1"/>
  <c r="L106" i="74"/>
  <c r="G106" i="74"/>
  <c r="L107" i="74"/>
  <c r="C38" i="71" l="1"/>
  <c r="C19" i="71"/>
  <c r="E16" i="71"/>
  <c r="E15" i="71" s="1"/>
  <c r="F16" i="71"/>
  <c r="F15" i="71" s="1"/>
  <c r="D16" i="71"/>
  <c r="D15" i="71" s="1"/>
  <c r="F39" i="71"/>
  <c r="E39" i="71"/>
  <c r="D39" i="71"/>
  <c r="F37" i="71"/>
  <c r="E37" i="71"/>
  <c r="D37" i="71"/>
  <c r="F36" i="71"/>
  <c r="E36" i="71"/>
  <c r="D36" i="71"/>
  <c r="C33" i="71"/>
  <c r="D32" i="71"/>
  <c r="C32" i="71" s="1"/>
  <c r="F31" i="71"/>
  <c r="E31" i="71"/>
  <c r="C30" i="71"/>
  <c r="D29" i="71"/>
  <c r="D28" i="71" s="1"/>
  <c r="F28" i="71"/>
  <c r="E28" i="71"/>
  <c r="C24" i="71"/>
  <c r="C23" i="71"/>
  <c r="F22" i="71"/>
  <c r="F21" i="71" s="1"/>
  <c r="E22" i="71"/>
  <c r="D22" i="71"/>
  <c r="D21" i="71" s="1"/>
  <c r="C20" i="71"/>
  <c r="C18" i="71"/>
  <c r="C17" i="71"/>
  <c r="D35" i="71" l="1"/>
  <c r="F35" i="71"/>
  <c r="F34" i="71" s="1"/>
  <c r="E27" i="71"/>
  <c r="F27" i="71"/>
  <c r="C36" i="71"/>
  <c r="F25" i="71"/>
  <c r="E35" i="71"/>
  <c r="E34" i="71" s="1"/>
  <c r="E40" i="71" s="1"/>
  <c r="C39" i="71"/>
  <c r="C22" i="71"/>
  <c r="C37" i="71"/>
  <c r="E21" i="71"/>
  <c r="E25" i="71" s="1"/>
  <c r="C29" i="71"/>
  <c r="C15" i="71"/>
  <c r="D25" i="71"/>
  <c r="D27" i="71"/>
  <c r="C28" i="71"/>
  <c r="C16" i="71"/>
  <c r="D31" i="71"/>
  <c r="C31" i="71" s="1"/>
  <c r="F40" i="71" l="1"/>
  <c r="I40" i="71" s="1"/>
  <c r="C21" i="71"/>
  <c r="C25" i="71" s="1"/>
  <c r="C35" i="71"/>
  <c r="D34" i="71"/>
  <c r="C34" i="71" s="1"/>
  <c r="C27" i="71"/>
  <c r="D40" i="71" l="1"/>
  <c r="C40" i="71"/>
  <c r="L44" i="62" l="1"/>
  <c r="L45" i="62"/>
  <c r="L46" i="62"/>
  <c r="L47" i="62"/>
  <c r="L48" i="62"/>
  <c r="L49" i="62"/>
  <c r="L50" i="62"/>
  <c r="L51" i="62"/>
  <c r="G98" i="62" l="1"/>
  <c r="T98" i="62" s="1"/>
  <c r="G143" i="62" l="1"/>
  <c r="T142" i="62"/>
  <c r="T151" i="62" s="1"/>
  <c r="S142" i="62"/>
  <c r="S151" i="62" s="1"/>
  <c r="R142" i="62"/>
  <c r="R151" i="62" s="1"/>
  <c r="Q142" i="62"/>
  <c r="Q151" i="62" s="1"/>
  <c r="P142" i="62"/>
  <c r="P151" i="62" s="1"/>
  <c r="O142" i="62"/>
  <c r="O151" i="62" s="1"/>
  <c r="N142" i="62"/>
  <c r="N151" i="62" s="1"/>
  <c r="M142" i="62"/>
  <c r="L142" i="62"/>
  <c r="L151" i="62" s="1"/>
  <c r="K142" i="62"/>
  <c r="K151" i="62" s="1"/>
  <c r="J142" i="62"/>
  <c r="J151" i="62" s="1"/>
  <c r="I142" i="62"/>
  <c r="I151" i="62" s="1"/>
  <c r="H142" i="62"/>
  <c r="H151" i="62" s="1"/>
  <c r="G142" i="62"/>
  <c r="G134" i="62"/>
  <c r="T134" i="62" s="1"/>
  <c r="S133" i="62"/>
  <c r="S132" i="62" s="1"/>
  <c r="R133" i="62"/>
  <c r="R132" i="62" s="1"/>
  <c r="Q133" i="62"/>
  <c r="Q132" i="62" s="1"/>
  <c r="P133" i="62"/>
  <c r="P132" i="62" s="1"/>
  <c r="O133" i="62"/>
  <c r="O132" i="62" s="1"/>
  <c r="N133" i="62"/>
  <c r="N132" i="62" s="1"/>
  <c r="M133" i="62"/>
  <c r="M132" i="62" s="1"/>
  <c r="L133" i="62"/>
  <c r="L132" i="62" s="1"/>
  <c r="K133" i="62"/>
  <c r="K132" i="62" s="1"/>
  <c r="J133" i="62"/>
  <c r="J132" i="62" s="1"/>
  <c r="I133" i="62"/>
  <c r="I132" i="62" s="1"/>
  <c r="H133" i="62"/>
  <c r="H132" i="62" s="1"/>
  <c r="L131" i="62"/>
  <c r="G131" i="62"/>
  <c r="L130" i="62"/>
  <c r="T130" i="62" s="1"/>
  <c r="L129" i="62"/>
  <c r="G129" i="62"/>
  <c r="L128" i="62"/>
  <c r="T128" i="62" s="1"/>
  <c r="L127" i="62"/>
  <c r="G127" i="62"/>
  <c r="S126" i="62"/>
  <c r="S125" i="62" s="1"/>
  <c r="R126" i="62"/>
  <c r="R125" i="62" s="1"/>
  <c r="Q126" i="62"/>
  <c r="Q125" i="62" s="1"/>
  <c r="P126" i="62"/>
  <c r="P125" i="62" s="1"/>
  <c r="O126" i="62"/>
  <c r="O125" i="62" s="1"/>
  <c r="N126" i="62"/>
  <c r="N125" i="62" s="1"/>
  <c r="M126" i="62"/>
  <c r="M125" i="62" s="1"/>
  <c r="K126" i="62"/>
  <c r="K125" i="62" s="1"/>
  <c r="J126" i="62"/>
  <c r="J125" i="62" s="1"/>
  <c r="I126" i="62"/>
  <c r="I125" i="62" s="1"/>
  <c r="H126" i="62"/>
  <c r="H125" i="62" s="1"/>
  <c r="L124" i="62"/>
  <c r="G124" i="62"/>
  <c r="L123" i="62"/>
  <c r="G123" i="62"/>
  <c r="L122" i="62"/>
  <c r="G122" i="62"/>
  <c r="S121" i="62"/>
  <c r="S120" i="62" s="1"/>
  <c r="R121" i="62"/>
  <c r="R120" i="62" s="1"/>
  <c r="Q121" i="62"/>
  <c r="Q120" i="62" s="1"/>
  <c r="P121" i="62"/>
  <c r="P120" i="62" s="1"/>
  <c r="O121" i="62"/>
  <c r="O120" i="62" s="1"/>
  <c r="N121" i="62"/>
  <c r="N120" i="62" s="1"/>
  <c r="M121" i="62"/>
  <c r="M120" i="62" s="1"/>
  <c r="K121" i="62"/>
  <c r="K120" i="62" s="1"/>
  <c r="J121" i="62"/>
  <c r="J120" i="62" s="1"/>
  <c r="I121" i="62"/>
  <c r="I120" i="62" s="1"/>
  <c r="H121" i="62"/>
  <c r="H120" i="62" s="1"/>
  <c r="L118" i="62"/>
  <c r="G118" i="62"/>
  <c r="Q117" i="62"/>
  <c r="L117" i="62" s="1"/>
  <c r="G117" i="62"/>
  <c r="Q116" i="62"/>
  <c r="G116" i="62"/>
  <c r="T116" i="62" s="1"/>
  <c r="Q115" i="62"/>
  <c r="L115" i="62" s="1"/>
  <c r="G115" i="62"/>
  <c r="Q114" i="62"/>
  <c r="L114" i="62" s="1"/>
  <c r="G114" i="62"/>
  <c r="L113" i="62"/>
  <c r="G113" i="62"/>
  <c r="Q111" i="62"/>
  <c r="G111" i="62"/>
  <c r="Q112" i="62"/>
  <c r="L112" i="62" s="1"/>
  <c r="G112" i="62"/>
  <c r="L110" i="62"/>
  <c r="G110" i="62"/>
  <c r="Q109" i="62"/>
  <c r="L109" i="62" s="1"/>
  <c r="G109" i="62"/>
  <c r="Q108" i="62"/>
  <c r="L108" i="62" s="1"/>
  <c r="G108" i="62"/>
  <c r="Q107" i="62"/>
  <c r="L107" i="62" s="1"/>
  <c r="G107" i="62"/>
  <c r="Q106" i="62"/>
  <c r="L106" i="62" s="1"/>
  <c r="G106" i="62"/>
  <c r="Q105" i="62"/>
  <c r="L105" i="62" s="1"/>
  <c r="G105" i="62"/>
  <c r="Q104" i="62"/>
  <c r="L104" i="62" s="1"/>
  <c r="G104" i="62"/>
  <c r="Q103" i="62"/>
  <c r="L103" i="62" s="1"/>
  <c r="G103" i="62"/>
  <c r="Q102" i="62"/>
  <c r="L102" i="62" s="1"/>
  <c r="G102" i="62"/>
  <c r="Q101" i="62"/>
  <c r="L101" i="62" s="1"/>
  <c r="G101" i="62"/>
  <c r="L100" i="62"/>
  <c r="G100" i="62"/>
  <c r="Q99" i="62"/>
  <c r="L99" i="62" s="1"/>
  <c r="G99" i="62"/>
  <c r="L97" i="62"/>
  <c r="G97" i="62"/>
  <c r="Q96" i="62"/>
  <c r="G96" i="62"/>
  <c r="Q95" i="62"/>
  <c r="G95" i="62"/>
  <c r="Q94" i="62"/>
  <c r="L94" i="62" s="1"/>
  <c r="G94" i="62"/>
  <c r="Q93" i="62"/>
  <c r="L93" i="62" s="1"/>
  <c r="G93" i="62"/>
  <c r="L92" i="62"/>
  <c r="G92" i="62"/>
  <c r="X91" i="62"/>
  <c r="W91" i="62"/>
  <c r="U91" i="62"/>
  <c r="S90" i="62"/>
  <c r="R90" i="62"/>
  <c r="P90" i="62"/>
  <c r="O90" i="62"/>
  <c r="N90" i="62"/>
  <c r="M90" i="62"/>
  <c r="K90" i="62"/>
  <c r="J90" i="62"/>
  <c r="I90" i="62"/>
  <c r="H90" i="62"/>
  <c r="L89" i="62"/>
  <c r="G89" i="62"/>
  <c r="L88" i="62"/>
  <c r="G88" i="62"/>
  <c r="L87" i="62"/>
  <c r="G87" i="62"/>
  <c r="L86" i="62"/>
  <c r="G86" i="62"/>
  <c r="L85" i="62"/>
  <c r="G85" i="62"/>
  <c r="L84" i="62"/>
  <c r="G84" i="62"/>
  <c r="L83" i="62"/>
  <c r="G83" i="62"/>
  <c r="L82" i="62"/>
  <c r="G82" i="62"/>
  <c r="L81" i="62"/>
  <c r="G81" i="62"/>
  <c r="L80" i="62"/>
  <c r="G80" i="62"/>
  <c r="L79" i="62"/>
  <c r="G79" i="62"/>
  <c r="L78" i="62"/>
  <c r="G78" i="62"/>
  <c r="L77" i="62"/>
  <c r="G77" i="62"/>
  <c r="L76" i="62"/>
  <c r="G76" i="62"/>
  <c r="S75" i="62"/>
  <c r="S74" i="62" s="1"/>
  <c r="R75" i="62"/>
  <c r="R74" i="62" s="1"/>
  <c r="Q75" i="62"/>
  <c r="Q74" i="62" s="1"/>
  <c r="P75" i="62"/>
  <c r="P74" i="62" s="1"/>
  <c r="O75" i="62"/>
  <c r="O74" i="62" s="1"/>
  <c r="N75" i="62"/>
  <c r="N74" i="62" s="1"/>
  <c r="M75" i="62"/>
  <c r="M74" i="62" s="1"/>
  <c r="K75" i="62"/>
  <c r="K74" i="62" s="1"/>
  <c r="J75" i="62"/>
  <c r="J74" i="62" s="1"/>
  <c r="I75" i="62"/>
  <c r="I74" i="62" s="1"/>
  <c r="H75" i="62"/>
  <c r="H74" i="62" s="1"/>
  <c r="L73" i="62"/>
  <c r="G73" i="62"/>
  <c r="L72" i="62"/>
  <c r="G72" i="62"/>
  <c r="L71" i="62"/>
  <c r="G71" i="62"/>
  <c r="L70" i="62"/>
  <c r="G70" i="62"/>
  <c r="L69" i="62"/>
  <c r="G69" i="62"/>
  <c r="L67" i="62"/>
  <c r="G67" i="62"/>
  <c r="S66" i="62"/>
  <c r="S54" i="62" s="1"/>
  <c r="S53" i="62" s="1"/>
  <c r="L66" i="62"/>
  <c r="G66" i="62"/>
  <c r="L65" i="62"/>
  <c r="G65" i="62"/>
  <c r="L64" i="62"/>
  <c r="G64" i="62"/>
  <c r="L63" i="62"/>
  <c r="G63" i="62"/>
  <c r="L62" i="62"/>
  <c r="G62" i="62"/>
  <c r="L61" i="62"/>
  <c r="G61" i="62"/>
  <c r="L60" i="62"/>
  <c r="G60" i="62"/>
  <c r="L59" i="62"/>
  <c r="G59" i="62"/>
  <c r="L58" i="62"/>
  <c r="G58" i="62"/>
  <c r="L57" i="62"/>
  <c r="G57" i="62"/>
  <c r="L56" i="62"/>
  <c r="G56" i="62"/>
  <c r="L55" i="62"/>
  <c r="G55" i="62"/>
  <c r="R54" i="62"/>
  <c r="R53" i="62" s="1"/>
  <c r="Q54" i="62"/>
  <c r="Q53" i="62" s="1"/>
  <c r="P54" i="62"/>
  <c r="P53" i="62" s="1"/>
  <c r="O54" i="62"/>
  <c r="O53" i="62" s="1"/>
  <c r="N54" i="62"/>
  <c r="N53" i="62" s="1"/>
  <c r="M54" i="62"/>
  <c r="M53" i="62" s="1"/>
  <c r="K54" i="62"/>
  <c r="K53" i="62" s="1"/>
  <c r="J54" i="62"/>
  <c r="J53" i="62" s="1"/>
  <c r="I54" i="62"/>
  <c r="I53" i="62" s="1"/>
  <c r="H54" i="62"/>
  <c r="H53" i="62" s="1"/>
  <c r="L52" i="62"/>
  <c r="T52" i="62" s="1"/>
  <c r="G51" i="62"/>
  <c r="G50" i="62"/>
  <c r="G49" i="62"/>
  <c r="T49" i="62" s="1"/>
  <c r="G48" i="62"/>
  <c r="G47" i="62"/>
  <c r="T46" i="62"/>
  <c r="T45" i="62"/>
  <c r="G44" i="62"/>
  <c r="L43" i="62"/>
  <c r="G43" i="62"/>
  <c r="L42" i="62"/>
  <c r="G42" i="62"/>
  <c r="L41" i="62"/>
  <c r="G41" i="62"/>
  <c r="L40" i="62"/>
  <c r="G40" i="62"/>
  <c r="L39" i="62"/>
  <c r="G39" i="62"/>
  <c r="L38" i="62"/>
  <c r="G38" i="62"/>
  <c r="L37" i="62"/>
  <c r="G37" i="62"/>
  <c r="L36" i="62"/>
  <c r="G36" i="62"/>
  <c r="L35" i="62"/>
  <c r="G35" i="62"/>
  <c r="L34" i="62"/>
  <c r="G34" i="62"/>
  <c r="L33" i="62"/>
  <c r="G33" i="62"/>
  <c r="L32" i="62"/>
  <c r="G32" i="62"/>
  <c r="S31" i="62"/>
  <c r="S30" i="62" s="1"/>
  <c r="R31" i="62"/>
  <c r="R30" i="62" s="1"/>
  <c r="Q31" i="62"/>
  <c r="Q30" i="62" s="1"/>
  <c r="P31" i="62"/>
  <c r="P30" i="62" s="1"/>
  <c r="O31" i="62"/>
  <c r="O30" i="62" s="1"/>
  <c r="N31" i="62"/>
  <c r="N30" i="62" s="1"/>
  <c r="M31" i="62"/>
  <c r="M30" i="62" s="1"/>
  <c r="K31" i="62"/>
  <c r="K30" i="62" s="1"/>
  <c r="J31" i="62"/>
  <c r="J30" i="62" s="1"/>
  <c r="I31" i="62"/>
  <c r="I30" i="62" s="1"/>
  <c r="H31" i="62"/>
  <c r="H30" i="62" s="1"/>
  <c r="L29" i="62"/>
  <c r="G29" i="62"/>
  <c r="L28" i="62"/>
  <c r="G28" i="62"/>
  <c r="L27" i="62"/>
  <c r="G27" i="62"/>
  <c r="L26" i="62"/>
  <c r="G26" i="62"/>
  <c r="L25" i="62"/>
  <c r="G25" i="62"/>
  <c r="L24" i="62"/>
  <c r="G24" i="62"/>
  <c r="L23" i="62"/>
  <c r="G23" i="62"/>
  <c r="L22" i="62"/>
  <c r="G22" i="62"/>
  <c r="L21" i="62"/>
  <c r="G21" i="62"/>
  <c r="L20" i="62"/>
  <c r="G20" i="62"/>
  <c r="L19" i="62"/>
  <c r="G19" i="62"/>
  <c r="L18" i="62"/>
  <c r="G18" i="62"/>
  <c r="L17" i="62"/>
  <c r="G17" i="62"/>
  <c r="L16" i="62"/>
  <c r="G16" i="62"/>
  <c r="L15" i="62"/>
  <c r="G15" i="62"/>
  <c r="L14" i="62"/>
  <c r="G14" i="62"/>
  <c r="S13" i="62"/>
  <c r="S12" i="62" s="1"/>
  <c r="R13" i="62"/>
  <c r="R12" i="62" s="1"/>
  <c r="Q13" i="62"/>
  <c r="Q12" i="62" s="1"/>
  <c r="P13" i="62"/>
  <c r="P12" i="62" s="1"/>
  <c r="O13" i="62"/>
  <c r="O12" i="62" s="1"/>
  <c r="N13" i="62"/>
  <c r="M13" i="62"/>
  <c r="K13" i="62"/>
  <c r="K12" i="62" s="1"/>
  <c r="J13" i="62"/>
  <c r="J12" i="62" s="1"/>
  <c r="I13" i="62"/>
  <c r="I12" i="62" s="1"/>
  <c r="H13" i="62"/>
  <c r="H12" i="62" s="1"/>
  <c r="G91" i="62" l="1"/>
  <c r="G90" i="62" s="1"/>
  <c r="L111" i="62"/>
  <c r="L91" i="62" s="1"/>
  <c r="L90" i="62" s="1"/>
  <c r="Q91" i="62"/>
  <c r="Q90" i="62" s="1"/>
  <c r="T113" i="62"/>
  <c r="T127" i="62"/>
  <c r="T15" i="62"/>
  <c r="T37" i="62"/>
  <c r="T62" i="62"/>
  <c r="T42" i="62"/>
  <c r="T59" i="62"/>
  <c r="T63" i="62"/>
  <c r="T69" i="62"/>
  <c r="T73" i="62"/>
  <c r="T66" i="62"/>
  <c r="T58" i="62"/>
  <c r="T129" i="62"/>
  <c r="T50" i="62"/>
  <c r="T88" i="62"/>
  <c r="T131" i="62"/>
  <c r="T48" i="62"/>
  <c r="T65" i="62"/>
  <c r="T78" i="62"/>
  <c r="T109" i="62"/>
  <c r="T94" i="62"/>
  <c r="L126" i="62"/>
  <c r="L125" i="62" s="1"/>
  <c r="T57" i="62"/>
  <c r="T89" i="62"/>
  <c r="V123" i="62"/>
  <c r="T64" i="62"/>
  <c r="T61" i="62"/>
  <c r="T100" i="62"/>
  <c r="T101" i="62"/>
  <c r="T86" i="62"/>
  <c r="T71" i="62"/>
  <c r="T32" i="62"/>
  <c r="T41" i="62"/>
  <c r="T18" i="62"/>
  <c r="T105" i="62"/>
  <c r="T99" i="62"/>
  <c r="T87" i="62"/>
  <c r="T82" i="62"/>
  <c r="T76" i="62"/>
  <c r="T84" i="62"/>
  <c r="T77" i="62"/>
  <c r="T81" i="62"/>
  <c r="T85" i="62"/>
  <c r="T70" i="62"/>
  <c r="T21" i="62"/>
  <c r="T25" i="62"/>
  <c r="T23" i="62"/>
  <c r="T24" i="62"/>
  <c r="T115" i="62"/>
  <c r="T96" i="62"/>
  <c r="T60" i="62"/>
  <c r="T80" i="62"/>
  <c r="T83" i="62"/>
  <c r="T79" i="62"/>
  <c r="T22" i="62"/>
  <c r="T26" i="62"/>
  <c r="T51" i="62"/>
  <c r="T72" i="62"/>
  <c r="G75" i="62"/>
  <c r="G74" i="62" s="1"/>
  <c r="T106" i="62"/>
  <c r="L54" i="62"/>
  <c r="L53" i="62" s="1"/>
  <c r="T35" i="62"/>
  <c r="T55" i="62"/>
  <c r="T16" i="62"/>
  <c r="T20" i="62"/>
  <c r="T36" i="62"/>
  <c r="T40" i="62"/>
  <c r="T56" i="62"/>
  <c r="T67" i="62"/>
  <c r="T95" i="62"/>
  <c r="T110" i="62"/>
  <c r="T117" i="62"/>
  <c r="T112" i="62"/>
  <c r="T17" i="62"/>
  <c r="T28" i="62"/>
  <c r="G144" i="62"/>
  <c r="T93" i="62"/>
  <c r="T107" i="62"/>
  <c r="T97" i="62"/>
  <c r="T102" i="62"/>
  <c r="T108" i="62"/>
  <c r="T103" i="62"/>
  <c r="T104" i="62"/>
  <c r="T118" i="62"/>
  <c r="T29" i="62"/>
  <c r="L13" i="62"/>
  <c r="L12" i="62" s="1"/>
  <c r="T47" i="62"/>
  <c r="T38" i="62"/>
  <c r="K136" i="62"/>
  <c r="J136" i="62"/>
  <c r="T34" i="62"/>
  <c r="T122" i="62"/>
  <c r="V124" i="62"/>
  <c r="T124" i="62"/>
  <c r="L121" i="62"/>
  <c r="L120" i="62" s="1"/>
  <c r="R136" i="62"/>
  <c r="T43" i="62"/>
  <c r="T44" i="62"/>
  <c r="I136" i="62"/>
  <c r="L31" i="62"/>
  <c r="L30" i="62" s="1"/>
  <c r="T39" i="62"/>
  <c r="N136" i="62"/>
  <c r="N12" i="62"/>
  <c r="T14" i="62"/>
  <c r="G13" i="62"/>
  <c r="T27" i="62"/>
  <c r="T33" i="62"/>
  <c r="G31" i="62"/>
  <c r="T92" i="62"/>
  <c r="S136" i="62"/>
  <c r="T19" i="62"/>
  <c r="L75" i="62"/>
  <c r="L74" i="62" s="1"/>
  <c r="T114" i="62"/>
  <c r="M12" i="62"/>
  <c r="M136" i="62"/>
  <c r="G54" i="62"/>
  <c r="G121" i="62"/>
  <c r="G126" i="62"/>
  <c r="G133" i="62"/>
  <c r="O136" i="62"/>
  <c r="T123" i="62"/>
  <c r="H136" i="62"/>
  <c r="P136" i="62"/>
  <c r="T111" i="62" l="1"/>
  <c r="T91" i="62" s="1"/>
  <c r="T126" i="62"/>
  <c r="T125" i="62" s="1"/>
  <c r="T75" i="62"/>
  <c r="T74" i="62" s="1"/>
  <c r="T54" i="62"/>
  <c r="T53" i="62" s="1"/>
  <c r="Q136" i="62"/>
  <c r="T90" i="62"/>
  <c r="T121" i="62"/>
  <c r="T31" i="62"/>
  <c r="T30" i="62" s="1"/>
  <c r="V75" i="62"/>
  <c r="L136" i="62"/>
  <c r="G132" i="62"/>
  <c r="G136" i="62" s="1"/>
  <c r="V133" i="62"/>
  <c r="T133" i="62"/>
  <c r="T132" i="62" s="1"/>
  <c r="V126" i="62"/>
  <c r="G125" i="62"/>
  <c r="G12" i="62"/>
  <c r="V13" i="62"/>
  <c r="V121" i="62"/>
  <c r="G120" i="62"/>
  <c r="T120" i="62" s="1"/>
  <c r="V91" i="62"/>
  <c r="T13" i="62"/>
  <c r="V54" i="62"/>
  <c r="G53" i="62"/>
  <c r="V31" i="62"/>
  <c r="G30" i="62"/>
  <c r="V136" i="62" l="1"/>
  <c r="W136" i="62"/>
  <c r="T136" i="62"/>
  <c r="T12" i="62"/>
</calcChain>
</file>

<file path=xl/sharedStrings.xml><?xml version="1.0" encoding="utf-8"?>
<sst xmlns="http://schemas.openxmlformats.org/spreadsheetml/2006/main" count="1216" uniqueCount="569">
  <si>
    <t>Загальний фонд</t>
  </si>
  <si>
    <t>Спеціальний фонд</t>
  </si>
  <si>
    <t>Реверсна дотація</t>
  </si>
  <si>
    <t>Інші субвенції з місцевого бюджету</t>
  </si>
  <si>
    <t>Усього</t>
  </si>
  <si>
    <t>(код бюджету)</t>
  </si>
  <si>
    <t>1753200000</t>
  </si>
  <si>
    <t>0219770</t>
  </si>
  <si>
    <t>0219800</t>
  </si>
  <si>
    <t>9800</t>
  </si>
  <si>
    <t>9770</t>
  </si>
  <si>
    <t>Субвенція з місцевого бюджету державному бюджету на виконання програм соціально-економічного розвитку регіонів</t>
  </si>
  <si>
    <t>0819770</t>
  </si>
  <si>
    <t>0619770</t>
  </si>
  <si>
    <t>Начальник міської військової адміністрації</t>
  </si>
  <si>
    <t xml:space="preserve">(грн)   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</si>
  <si>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</si>
  <si>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</si>
  <si>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</si>
  <si>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</si>
  <si>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</si>
  <si>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</si>
  <si>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</si>
  <si>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 xml:space="preserve">видатки розвитку </t>
  </si>
  <si>
    <t>у тому числі бюджет розвитку</t>
  </si>
  <si>
    <t xml:space="preserve"> оплата праці </t>
  </si>
  <si>
    <t xml:space="preserve"> комунальні послуги та енергоносії </t>
  </si>
  <si>
    <t xml:space="preserve"> оплата праці               </t>
  </si>
  <si>
    <t xml:space="preserve">комунальні послуги та енергоносії 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</si>
  <si>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</si>
  <si>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</si>
  <si>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2</t>
  </si>
  <si>
    <t>0200000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</si>
  <si>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</si>
  <si>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</si>
  <si>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</si>
  <si>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</si>
  <si>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</si>
  <si>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</si>
  <si>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</si>
  <si>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</si>
  <si>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</si>
  <si>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</si>
  <si>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</si>
  <si>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</si>
  <si>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0210191</t>
  </si>
  <si>
    <t>0191</t>
  </si>
  <si>
    <t>Проведення місцевих виборів</t>
  </si>
  <si>
    <t>0213112</t>
  </si>
  <si>
    <t>3112</t>
  </si>
  <si>
    <t>1040</t>
  </si>
  <si>
    <t>Заходи державної політики з питань дітей та їх соціального захисту</t>
  </si>
  <si>
    <t>0217130</t>
  </si>
  <si>
    <t>7130</t>
  </si>
  <si>
    <t>0421</t>
  </si>
  <si>
    <t>Здійснення заходів із землеустрою</t>
  </si>
  <si>
    <t>0217530</t>
  </si>
  <si>
    <t>7530</t>
  </si>
  <si>
    <t>0460</t>
  </si>
  <si>
    <t>Інші заходи у сфері зв'язку, телекомунікації та інформатики</t>
  </si>
  <si>
    <t>0217610</t>
  </si>
  <si>
    <t>7610</t>
  </si>
  <si>
    <t>0411</t>
  </si>
  <si>
    <t>Сприяння розвитку малого та середнього підприємництва</t>
  </si>
  <si>
    <t>0217680</t>
  </si>
  <si>
    <t>7680</t>
  </si>
  <si>
    <t>0490</t>
  </si>
  <si>
    <t>Членські внески до асоціацій органів місцевого самоврядування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</si>
  <si>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</si>
  <si>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</si>
  <si>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</si>
  <si>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</si>
  <si>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</si>
  <si>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</si>
  <si>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</si>
  <si>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</si>
  <si>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</si>
  <si>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</si>
  <si>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</si>
  <si>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</si>
  <si>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</si>
  <si>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</si>
  <si>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</si>
  <si>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 освіти виконавчого комітету Вараської міської ради</t>
  </si>
  <si>
    <t>0610000</t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</si>
  <si>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</si>
  <si>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</si>
  <si>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</si>
  <si>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</si>
  <si>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</si>
  <si>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</si>
  <si>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</si>
  <si>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</si>
  <si>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</si>
  <si>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</si>
  <si>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</si>
  <si>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</si>
  <si>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</si>
  <si>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</si>
  <si>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</si>
  <si>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</si>
  <si>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</si>
  <si>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</si>
  <si>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</si>
  <si>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</si>
  <si>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</si>
  <si>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</si>
  <si>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</si>
  <si>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</si>
  <si>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</si>
  <si>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</si>
  <si>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</si>
  <si>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</si>
  <si>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</si>
  <si>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в т.ч. за рахунок субвенції з місцевого бюджету на здійснення переданих видатків у сфері освіти за рахунок коштів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</si>
  <si>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</si>
  <si>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</si>
  <si>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</si>
  <si>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</si>
  <si>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</si>
  <si>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</si>
  <si>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</si>
  <si>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</si>
  <si>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</si>
  <si>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</si>
  <si>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</si>
  <si>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</si>
  <si>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</si>
  <si>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</si>
  <si>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Департамент соціального захисту та гідності виконавчого комітету Вараської міської ради</t>
  </si>
  <si>
    <t>0810000</t>
  </si>
  <si>
    <t>0810160</t>
  </si>
  <si>
    <t>0812010</t>
  </si>
  <si>
    <t>2010</t>
  </si>
  <si>
    <t>0731</t>
  </si>
  <si>
    <t>Багатопрофільна стаціонарна медична допомога населенню</t>
  </si>
  <si>
    <t>0812111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</si>
  <si>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</si>
  <si>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</si>
  <si>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</si>
  <si>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0812142</t>
  </si>
  <si>
    <t>2142</t>
  </si>
  <si>
    <t>0763</t>
  </si>
  <si>
    <t>Програми і централізовані заходи боротьби з туберкульозом</t>
  </si>
  <si>
    <t>0812144</t>
  </si>
  <si>
    <t>2144</t>
  </si>
  <si>
    <t>Централізовані заходи з лікування хворих на цукровий та нецукровий діабет</t>
  </si>
  <si>
    <t>0812145</t>
  </si>
  <si>
    <t>2145</t>
  </si>
  <si>
    <t>Централізовані заходи з лікування онкологічних хворих</t>
  </si>
  <si>
    <t>0812152</t>
  </si>
  <si>
    <t>2152</t>
  </si>
  <si>
    <t>Інші програми та заходи у сфері охорони здоров’я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</si>
  <si>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</si>
  <si>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</si>
  <si>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</si>
  <si>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</si>
  <si>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</si>
  <si>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</si>
  <si>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</si>
  <si>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</si>
  <si>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</si>
  <si>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</si>
  <si>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</si>
  <si>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</si>
  <si>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</si>
  <si>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</si>
  <si>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</si>
  <si>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</si>
  <si>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0813121</t>
  </si>
  <si>
    <t>3121</t>
  </si>
  <si>
    <t xml:space="preserve">Утримання та забезпечення діяльності центрів соціальних служб 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</si>
  <si>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</si>
  <si>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0813242</t>
  </si>
  <si>
    <t>3242</t>
  </si>
  <si>
    <t>1090</t>
  </si>
  <si>
    <t>Інші заходи у сфері соціального захисту і соціального забезпечення</t>
  </si>
  <si>
    <t>0816082</t>
  </si>
  <si>
    <t>6082</t>
  </si>
  <si>
    <t>0610</t>
  </si>
  <si>
    <t>Придбання житла для окремих категорій населення відповідно до законодавства</t>
  </si>
  <si>
    <t>0818240</t>
  </si>
  <si>
    <t>8240</t>
  </si>
  <si>
    <t>Заходи та роботи з територіальної оборони</t>
  </si>
  <si>
    <t>1000000</t>
  </si>
  <si>
    <t>Департамент культури, туризму, молоді та спорту  виконавчого комітету Вараської міської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</si>
  <si>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</si>
  <si>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</si>
  <si>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</si>
  <si>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</si>
  <si>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</si>
  <si>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</si>
  <si>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</si>
  <si>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</si>
  <si>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</si>
  <si>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</si>
  <si>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</si>
  <si>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</si>
  <si>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</si>
  <si>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</si>
  <si>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</si>
  <si>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</si>
  <si>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</si>
  <si>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</si>
  <si>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</si>
  <si>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</si>
  <si>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</si>
  <si>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</si>
  <si>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</si>
  <si>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</si>
  <si>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</si>
  <si>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 xml:space="preserve">Інші заходи в галузі культури і мистецтва 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</si>
  <si>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</si>
  <si>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</si>
  <si>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</si>
  <si>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</si>
  <si>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</si>
  <si>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</si>
  <si>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1015049</t>
  </si>
  <si>
    <t>5049</t>
  </si>
  <si>
    <t>Виконання окремих заходів з реалізації соціального проекту "Активні парки - локації здорової України"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</si>
  <si>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</si>
  <si>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</si>
  <si>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</si>
  <si>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1017640</t>
  </si>
  <si>
    <t>7640</t>
  </si>
  <si>
    <t>0470</t>
  </si>
  <si>
    <t>Заходи з енергозбереження</t>
  </si>
  <si>
    <t>1018340</t>
  </si>
  <si>
    <t>8340</t>
  </si>
  <si>
    <t>0540</t>
  </si>
  <si>
    <t>Природоохоронні заходи за рахунок цільових фондів</t>
  </si>
  <si>
    <t>1200000</t>
  </si>
  <si>
    <t>Департамент житлово-комунального господарства, майна та будівництва  виконавчого комітету Вараської міської ради</t>
  </si>
  <si>
    <t>1210000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</si>
  <si>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</si>
  <si>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</si>
  <si>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1213124</t>
  </si>
  <si>
    <t>1211021</t>
  </si>
  <si>
    <t>1212010</t>
  </si>
  <si>
    <t>1212111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</si>
  <si>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</si>
  <si>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</si>
  <si>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</si>
  <si>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</si>
  <si>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</si>
  <si>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</si>
  <si>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</si>
  <si>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</si>
  <si>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</si>
  <si>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</si>
  <si>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</si>
  <si>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</si>
  <si>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</si>
  <si>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</si>
  <si>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</si>
  <si>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</si>
  <si>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</si>
  <si>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</si>
  <si>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</si>
  <si>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</si>
  <si>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</si>
  <si>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</si>
  <si>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0629</t>
  </si>
  <si>
    <t>1216090</t>
  </si>
  <si>
    <t>6090</t>
  </si>
  <si>
    <t>0640</t>
  </si>
  <si>
    <t>Інша діяльність у сфері житлово-комунального господарства</t>
  </si>
  <si>
    <t>1217310</t>
  </si>
  <si>
    <t>7310</t>
  </si>
  <si>
    <t>0443</t>
  </si>
  <si>
    <t>Будівництво об'єктів житлово-комунального господарства</t>
  </si>
  <si>
    <t>1217321</t>
  </si>
  <si>
    <t>7321</t>
  </si>
  <si>
    <t>Будівництво  освітніх установ та закладів</t>
  </si>
  <si>
    <t>1217322</t>
  </si>
  <si>
    <t>Будівництво  медичних установ та закладів</t>
  </si>
  <si>
    <t>1217390</t>
  </si>
  <si>
    <t>7390</t>
  </si>
  <si>
    <t>Розвиток мережі центрів надання адміністративних послуг</t>
  </si>
  <si>
    <t>1217330</t>
  </si>
  <si>
    <t>7330</t>
  </si>
  <si>
    <t>Будівництво інших об'єктів комунальної власності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</si>
  <si>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</si>
  <si>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</si>
  <si>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</si>
  <si>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</si>
  <si>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1218110</t>
  </si>
  <si>
    <t>1217640</t>
  </si>
  <si>
    <t>1217693</t>
  </si>
  <si>
    <t>7693</t>
  </si>
  <si>
    <t>Інші заходи, пов'язані з економічною діяльністю</t>
  </si>
  <si>
    <t>1218240</t>
  </si>
  <si>
    <t>1218340</t>
  </si>
  <si>
    <t>1600000</t>
  </si>
  <si>
    <t>Відділ  архітектури та містобудування виконавчого комітету Вараської міської ради</t>
  </si>
  <si>
    <t>1610000</t>
  </si>
  <si>
    <t>1610160</t>
  </si>
  <si>
    <t>1617350</t>
  </si>
  <si>
    <t>7350</t>
  </si>
  <si>
    <t>Розроблення схем планування та забудови територій (містобудівної документації)</t>
  </si>
  <si>
    <t>1617351</t>
  </si>
  <si>
    <t>7351</t>
  </si>
  <si>
    <t>Розроблення комплексних планів просторового розвитку територій територіальних громад</t>
  </si>
  <si>
    <t>3700000</t>
  </si>
  <si>
    <t>Фінансове управління виконавчого комітету Вараської міської ради</t>
  </si>
  <si>
    <t>3710000</t>
  </si>
  <si>
    <t>3710160</t>
  </si>
  <si>
    <t>3718500</t>
  </si>
  <si>
    <t>8500</t>
  </si>
  <si>
    <t>Нерозподілені трансферти з державного бюджету</t>
  </si>
  <si>
    <t>3718600</t>
  </si>
  <si>
    <t>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</si>
  <si>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</si>
  <si>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</si>
  <si>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</si>
  <si>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</si>
  <si>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</si>
  <si>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</si>
  <si>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</si>
  <si>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5000000</t>
  </si>
  <si>
    <t>Вараська міська військова адміністрація Вараського району Рівненської області</t>
  </si>
  <si>
    <t>5010000</t>
  </si>
  <si>
    <t>5010160</t>
  </si>
  <si>
    <t>Х</t>
  </si>
  <si>
    <t xml:space="preserve">УСЬОГО </t>
  </si>
  <si>
    <t>Людмила МАРИНІНА</t>
  </si>
  <si>
    <t xml:space="preserve">Погоджено   </t>
  </si>
  <si>
    <t>перевірка               апарат</t>
  </si>
  <si>
    <t>галузь освіта</t>
  </si>
  <si>
    <t xml:space="preserve"> культура</t>
  </si>
  <si>
    <t>соцзахист</t>
  </si>
  <si>
    <t xml:space="preserve"> ф-ра</t>
  </si>
  <si>
    <t xml:space="preserve">Начальник фінансового управління  </t>
  </si>
  <si>
    <t>виконавчого комітету Вараської</t>
  </si>
  <si>
    <t>Валентина ТАЦЮК</t>
  </si>
  <si>
    <t>1060</t>
  </si>
  <si>
    <t>0611291</t>
  </si>
  <si>
    <t>0611292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</si>
  <si>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</si>
  <si>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</si>
  <si>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</si>
  <si>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1292</t>
  </si>
  <si>
    <t>7322</t>
  </si>
  <si>
    <t>міської ради</t>
  </si>
  <si>
    <t>1210150</t>
  </si>
  <si>
    <t>1216012</t>
  </si>
  <si>
    <t>6012</t>
  </si>
  <si>
    <t>Забезпечення діяльності з виробництва, транспортування, постачання теплової енергії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</si>
  <si>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</si>
  <si>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</si>
  <si>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</si>
  <si>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0218240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</si>
  <si>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</si>
  <si>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</si>
  <si>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1181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</si>
  <si>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</si>
  <si>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</si>
  <si>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</si>
  <si>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</si>
  <si>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</si>
  <si>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</si>
  <si>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1214060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</si>
  <si>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</si>
  <si>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</si>
  <si>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</si>
  <si>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 xml:space="preserve">(грн)     </t>
  </si>
  <si>
    <t xml:space="preserve">Код </t>
  </si>
  <si>
    <t>Найменування згідно з Класифікацією фінансування бюджету</t>
  </si>
  <si>
    <t>УСЬОГО</t>
  </si>
  <si>
    <t>усього</t>
  </si>
  <si>
    <t>у тому числі  бюджет розвитку</t>
  </si>
  <si>
    <t>Фінансування 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</si>
  <si>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</si>
  <si>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</si>
  <si>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</si>
  <si>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</si>
  <si>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208400</t>
  </si>
  <si>
    <t xml:space="preserve">Кошти, що передаються із загального фонду бюджету до бюджету розвитку (спеціального фонду)
</t>
  </si>
  <si>
    <t>300000</t>
  </si>
  <si>
    <t>Зовнішнє фінансування</t>
  </si>
  <si>
    <t>Позики, надані міжнародними фінансовими організаціями</t>
  </si>
  <si>
    <t xml:space="preserve">Одержано позик </t>
  </si>
  <si>
    <t>301200</t>
  </si>
  <si>
    <t>Погашено позик</t>
  </si>
  <si>
    <t>Загальне фінансування</t>
  </si>
  <si>
    <t>Фінансування  за типом боргового зобов'язання</t>
  </si>
  <si>
    <r>
      <t>400000</t>
    </r>
    <r>
      <rPr>
        <sz val="12"/>
        <rFont val="Times New Roman"/>
        <family val="1"/>
        <charset val="204"/>
      </rPr>
      <t> </t>
    </r>
  </si>
  <si>
    <r>
      <t>Фінансування за борговими операціями</t>
    </r>
    <r>
      <rPr>
        <sz val="12"/>
        <rFont val="Times New Roman"/>
        <family val="1"/>
        <charset val="204"/>
      </rPr>
      <t> </t>
    </r>
  </si>
  <si>
    <r>
      <t>401000</t>
    </r>
    <r>
      <rPr>
        <sz val="12"/>
        <rFont val="Times New Roman"/>
        <family val="1"/>
        <charset val="204"/>
      </rPr>
      <t> </t>
    </r>
  </si>
  <si>
    <r>
      <t>Запозичення</t>
    </r>
    <r>
      <rPr>
        <sz val="12"/>
        <rFont val="Times New Roman"/>
        <family val="1"/>
        <charset val="204"/>
      </rPr>
      <t> </t>
    </r>
  </si>
  <si>
    <r>
      <t>401200</t>
    </r>
    <r>
      <rPr>
        <sz val="12"/>
        <rFont val="Times New Roman"/>
        <family val="1"/>
        <charset val="204"/>
      </rPr>
      <t> </t>
    </r>
  </si>
  <si>
    <r>
      <t>Зовнішні запозичення</t>
    </r>
    <r>
      <rPr>
        <sz val="12"/>
        <rFont val="Times New Roman"/>
        <family val="1"/>
        <charset val="204"/>
      </rPr>
      <t> </t>
    </r>
  </si>
  <si>
    <t>401202 </t>
  </si>
  <si>
    <t>Середньострокові зобов'язання </t>
  </si>
  <si>
    <t>402000</t>
  </si>
  <si>
    <t>Погашення</t>
  </si>
  <si>
    <t>402200</t>
  </si>
  <si>
    <t>Зовнішні зобов'язання</t>
  </si>
  <si>
    <t>402202</t>
  </si>
  <si>
    <t>600000</t>
  </si>
  <si>
    <t>Фінансування за активними операціями</t>
  </si>
  <si>
    <r>
      <t>602000</t>
    </r>
    <r>
      <rPr>
        <sz val="12"/>
        <color indexed="8"/>
        <rFont val="Times New Roman"/>
        <family val="1"/>
        <charset val="204"/>
      </rPr>
      <t> </t>
    </r>
  </si>
  <si>
    <r>
      <t>Зміни обсягів бюджетних коштів</t>
    </r>
    <r>
      <rPr>
        <sz val="12"/>
        <color indexed="8"/>
        <rFont val="Times New Roman"/>
        <family val="1"/>
        <charset val="204"/>
      </rPr>
      <t> </t>
    </r>
  </si>
  <si>
    <t>602100 </t>
  </si>
  <si>
    <t>На початок періоду </t>
  </si>
  <si>
    <t>602400</t>
  </si>
  <si>
    <t>Кошти, що передаються із загального фонду бюджету до бюджету розвитку (спеціального фонду)</t>
  </si>
  <si>
    <t>Зміни до фінансування                                                                                                                                     бюджету Вараської міської територіальної громади на 2025 рік</t>
  </si>
  <si>
    <t>208200</t>
  </si>
  <si>
    <t>На кінець періоду</t>
  </si>
  <si>
    <t>602200</t>
  </si>
  <si>
    <t>Погоджено                    Начальник фінансового управління виконавчого комітету Вараської міської ради</t>
  </si>
  <si>
    <t>Інші розрахунки</t>
  </si>
  <si>
    <t>732</t>
  </si>
  <si>
    <t xml:space="preserve">Начальник міської військової адміністрації </t>
  </si>
  <si>
    <t>Погоджено</t>
  </si>
  <si>
    <t xml:space="preserve">Начальник фінансового управління  виконавчого </t>
  </si>
  <si>
    <t>комітету Вараської міської ради</t>
  </si>
  <si>
    <t xml:space="preserve">Найменування місцевої /регіональної програми </t>
  </si>
  <si>
    <t>Дата та номер документа, яким затверджено місцеву регіональну програму</t>
  </si>
  <si>
    <t>Міська програма з відзначення до державних, професійних та місцевих  свят, ювілейних дат, заохочення за заслуги перед Вараською міською територіальною громадою на 2021-2025 роки</t>
  </si>
  <si>
    <t>Рішення міської ради від 15.12.2020 №35</t>
  </si>
  <si>
    <t>Програма  висвітлення діяльності Вараської міської ради та її виконавчих органів на 2022-2025 роки</t>
  </si>
  <si>
    <t>Рішення міської ради від 24.09.2021 №827</t>
  </si>
  <si>
    <t xml:space="preserve">Програма підтримки Вараської територіальної виборчої комісії Вараського району Рівненської області поза виборчим процесом на 2022-2025 роки </t>
  </si>
  <si>
    <t>Рішення міської ради від 09.09.2022 №1598-РР-VIII</t>
  </si>
  <si>
    <t>Комплексна програма підтримки сім'ї, дітей та молоді на 2024-2026 роки</t>
  </si>
  <si>
    <t>Рішення міської ради від 25.10.2023 №2110-РР-VIII</t>
  </si>
  <si>
    <t xml:space="preserve">Програма розвитку земельних відносин Вараської міської  територіальної громади на 2022-2026 роки </t>
  </si>
  <si>
    <t>Рішення міської ради від 22.12.2021 №1179</t>
  </si>
  <si>
    <t>Комплексна програма розвитку цивільного захисту Вараської міської територіальної громади на 2021-2025 роки</t>
  </si>
  <si>
    <t>Рішення міської ради від 15.12.2020  №31</t>
  </si>
  <si>
    <t>Програма мобілізаційної підготовки, мобілізації та оборонної роботи у Вараській міській територіальній громаді на 2022 – 2025 роки</t>
  </si>
  <si>
    <t>Рішення міської ради від 20.08.2021 №603</t>
  </si>
  <si>
    <t>Безпечна громада та профілактика правопорушень на 2024-2028 роки</t>
  </si>
  <si>
    <t>Рішення міської ради від 13.12.2023 №2195-РР-VIII</t>
  </si>
  <si>
    <t>Програма харчування учнів закладів загальної середньої освіти Вараської міської територіальної громади на 2023-2025 роки</t>
  </si>
  <si>
    <t>Рішення міської ради від 02.12.2022 №1714-РР-VIII</t>
  </si>
  <si>
    <t>Програма розвитку фізичної культури і спорту Вараської міської територіальної громади на 2021-2025 роки</t>
  </si>
  <si>
    <t>Рішення міської ради від 15.12.2020 №33</t>
  </si>
  <si>
    <t>Програма «Громадський бюджет Вараської міської територіальної громади на 2021 – 2025 роки</t>
  </si>
  <si>
    <t>Рішення міської ради від 04.06.2021  №430</t>
  </si>
  <si>
    <t>Департамент соціального захисту та гідності  виконавчого комітету Вараської міської ради</t>
  </si>
  <si>
    <t xml:space="preserve">Комплексна програма "Здоров'я" на 2022-2025 роки </t>
  </si>
  <si>
    <t>Рішення міської ради від 26.11.2021 №1100</t>
  </si>
  <si>
    <t>Програма соціальної допомоги та підтримки мешканців на 2024-2026 роки</t>
  </si>
  <si>
    <t>Рішення міської ради від 25.10.2023 №2103-РР-VIII</t>
  </si>
  <si>
    <t>0813192</t>
  </si>
  <si>
    <t>3192</t>
  </si>
  <si>
    <t>Надання фінансової підтримки громадським організаціям ветеранів і осіб з інвалідністю,  діяльність яких має соціальну спрямованість</t>
  </si>
  <si>
    <t xml:space="preserve">Програма соціальної допомоги та підтримки мешканців Вараської міської територіальної громади на 2021-2023 роки </t>
  </si>
  <si>
    <t>Рішення міської ради від 15.12.2020 №37</t>
  </si>
  <si>
    <t>Комплексна програма соціальної підтримки Захисників і Захисниць України та членів їх сімей на 2023 -2025 роки</t>
  </si>
  <si>
    <t>Рішення міської ради від 07.06.2023 №1937-РР-VIII</t>
  </si>
  <si>
    <t xml:space="preserve">Програма забезпечення житлом учасників антитерористичної операції, операції об'єднаних сил, членів сімей загиблих (померлих) учасників АТО/ООС на 2021-2025 роки </t>
  </si>
  <si>
    <t>Рішення міської ради від 15.12.2020 №38</t>
  </si>
  <si>
    <t>Програма оздоровлення та відпочинку дітей Вараської міської територіальної громади на 2021-2025 роки</t>
  </si>
  <si>
    <t>Рішення міської ради від 15.12.2020 №30</t>
  </si>
  <si>
    <t>Програма розвитку культури та туризму на 2021-2025 роки</t>
  </si>
  <si>
    <t>Рішення міської ради від 15.12.2020 №39</t>
  </si>
  <si>
    <t>Рішення міської ради від 15.12.2020  №33</t>
  </si>
  <si>
    <t>Комплексна програма енергоефективності Вараської міської територіальної громади на 2021-2025 роки</t>
  </si>
  <si>
    <t>Рішення міської ради від 24.02.2021 №167</t>
  </si>
  <si>
    <t xml:space="preserve">Програма реалізації природоохоронних заходів на 2024-2026 роки </t>
  </si>
  <si>
    <t>Рішення міської ради від 25.10.2023 №2114-РР-VIII</t>
  </si>
  <si>
    <t>Програма реалізації питань будівництва, модернізації та поточних ремонтів на 2024 рік</t>
  </si>
  <si>
    <t>Рішення міської ради від 18.12.2023 №2203-РР-VIII</t>
  </si>
  <si>
    <t>Програма співфінансування ремонтів багатоквартирних житлових будинків у Вараській міській територіальній громаді на 2021-2025 роки</t>
  </si>
  <si>
    <t>Рішення міської ради від 27.11.2020  №22</t>
  </si>
  <si>
    <t>Комплексна програма благоустрою та розвитку комунального господарства Вараської міської територіальної громади на 2021-2025 роки</t>
  </si>
  <si>
    <t>Рішення міської ради від 15.12.2020  №41</t>
  </si>
  <si>
    <t>Рішення міської ради від 15.12.2020 №41</t>
  </si>
  <si>
    <t>Програма цільової фінансової підтримки Кузнецовського міського комунального підприємства на період 2017 - 2027 роки</t>
  </si>
  <si>
    <t>Рішення міської ради від  29.09.2017 №856</t>
  </si>
  <si>
    <t>Програма охорони тваринного світу та регулювання чисельності безпритульних тварин у Вараській міській територіальній громаді на 2021-2025 роки</t>
  </si>
  <si>
    <t>Рішення міської ради від 15.12.2020  №36</t>
  </si>
  <si>
    <t>Програма реалізації питань будівництва, модернізації та поточних ремонтів на 2025 рік</t>
  </si>
  <si>
    <t>1218861</t>
  </si>
  <si>
    <t>8861</t>
  </si>
  <si>
    <t>Надання бюджетних позичок суб`єктам господарювання</t>
  </si>
  <si>
    <t>1218862</t>
  </si>
  <si>
    <t>8862</t>
  </si>
  <si>
    <t>Повернення бюджетних позичок, наданих суб`єктам господарювання</t>
  </si>
  <si>
    <t>Програма розвитку та реалізації питань містобудування на території Вараської міської територіальної громади на 2021-2023 роки</t>
  </si>
  <si>
    <t>Рішення міської ради від 15.12.2020 №34</t>
  </si>
  <si>
    <t>Програма розвитку та реалізації питань містобудування на 2024-2026 роки</t>
  </si>
  <si>
    <t>Рішення міської ради від 25.10.2023 №2108-РР-VIII</t>
  </si>
  <si>
    <t>Наказ начальника Вараської МВА від 13.12.2024 №327</t>
  </si>
  <si>
    <t>1219770</t>
  </si>
  <si>
    <t>0813140</t>
  </si>
  <si>
    <t>Програма підтримки прифронтових громад України на 2025 рік</t>
  </si>
  <si>
    <t>Наказ начальника Вараської МВА від 21.03.2025 №68</t>
  </si>
  <si>
    <t xml:space="preserve">                                             до наказу начальника Вараської міської</t>
  </si>
  <si>
    <t xml:space="preserve">                                            </t>
  </si>
  <si>
    <t xml:space="preserve">                                             військової адміністрації</t>
  </si>
  <si>
    <t>Зміни до міжбюджетних трансфертів на 2025 рік</t>
  </si>
  <si>
    <t xml:space="preserve">                                  (код бюджету)</t>
  </si>
  <si>
    <t>1. Показники міжбюджетних трансфертів з інших бюджетів</t>
  </si>
  <si>
    <t>(грн)</t>
  </si>
  <si>
    <t>Код Класифікації    доходу бюджету/Код бюджету</t>
  </si>
  <si>
    <t>Найменування трансферту/Найменування бюджету - надавача міжбюджетного трансферту</t>
  </si>
  <si>
    <t xml:space="preserve">                              I. Трансферти до загального фонду бюджету</t>
  </si>
  <si>
    <t>Субвенції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</si>
  <si>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</si>
  <si>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проєкту на забезпечення 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</si>
  <si>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 закладів загальної середньої освіти</t>
  </si>
  <si>
    <t>Державний бюджет України</t>
  </si>
  <si>
    <t>Субвенції з місцевих бюджетів іншим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</si>
  <si>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</si>
  <si>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Обласний бюджет Рівненської області</t>
  </si>
  <si>
    <t>Бюджет Антонівської сільської територіальної громади</t>
  </si>
  <si>
    <t>Бюджет Каноницької сільської територіальної громади</t>
  </si>
  <si>
    <t xml:space="preserve">Бюджет Полицької сільської територіальної громади </t>
  </si>
  <si>
    <t xml:space="preserve">Бюджет Рафалівської селищної територіальної громади </t>
  </si>
  <si>
    <t xml:space="preserve">                            II. Трансферти до спеціального фонду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</si>
  <si>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</si>
  <si>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х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</si>
  <si>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</si>
  <si>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</si>
  <si>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</si>
  <si>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</si>
  <si>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 Програмної класифікації   видатків та кредитування місцевого бюджету/             Код бюджету</t>
  </si>
  <si>
    <t>Код  Типової програмної класифікації   видатків та кредитування місцевого бюджету</t>
  </si>
  <si>
    <t>Найменування трансферту/                                                                            Найменування бюджету - отримувача міжбюджетного трансферту</t>
  </si>
  <si>
    <t xml:space="preserve">                              I. Трансферти із загального фонду бюджету</t>
  </si>
  <si>
    <t>1710000000</t>
  </si>
  <si>
    <t xml:space="preserve">Субвенція військовій частині А4935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</si>
  <si>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А7039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</si>
  <si>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3028 Національної гвардії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</si>
  <si>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потреб військової частини 9937 Державної прикордонної служби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</si>
  <si>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Головному управлінню Національної поліції України в Рівненській області для потреб батальйону поліції особливого призначення (стрілецький)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</si>
  <si>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ГУ ДСНС у Рівненській області (для потреб 6 Державно-рятувального загону ГУ ДСНС України у Рівненській області) на виконання заходів Комплексної програми розвитку цивільного захисту Вараської міської територіальної громади на 2021 – 2025 роки</t>
  </si>
  <si>
    <t>Субвенція для ГУ Національної поліції України в Рівненській області (для потреб Вараського РВП ГУНП в Рівненській області) на виконання заходів програми "Безпечна громада та профілактика правопорушень на 2024 – 2028 роки"</t>
  </si>
  <si>
    <t>Субвенція Рівненському обласному територіальному центру комплектування та соціальної підтримки (для потреб Вараського районного територіального центру комплектування та соціальної підтримки)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</si>
  <si>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                              II. Трансферти із спеціального фонду бюджету</t>
  </si>
  <si>
    <t>На виконання заходів Програми забезпечення мобілізаційної підготовки та оборонної роботи в Рівненській області на 2024-2026 роки</t>
  </si>
  <si>
    <t>Субвенція обласному бюджету на завершення робіт по об'єкту "Реконструкція будівлі навчального закладу з облаштування захисної споруди цивільного захисту (протирадіаційного укриття) за адресою: мкрн. Перемоги, буд.8, м. Вараш, Вараський район, Рівненська область"</t>
  </si>
  <si>
    <t>Субвенція для військової частини А1476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</si>
  <si>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А2363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</si>
  <si>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А4007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</si>
  <si>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А4122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</si>
  <si>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Субвенція для військової частини А4447  Міністерства оборони України (для потреб військової частини А4832 МОУ)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</si>
  <si>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потреб військової частини А4447 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</si>
  <si>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потреб військової частини А4638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</si>
  <si>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Субвенція для потреб військової частини А4640 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</si>
  <si>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потреб військової частини А4714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</si>
  <si>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А4808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</si>
  <si>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А7032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</si>
  <si>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1495 ДПСУ (для потреб 9 прикордонного загону імені Січових Стрільців ДПСУ)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</si>
  <si>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Субвенція військовій частині А0998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</si>
  <si>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А1225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</si>
  <si>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А4848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</si>
  <si>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А7028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</si>
  <si>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3012 Національної гвардії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</si>
  <si>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військової частини 9938 Державної прикордонної служби України                                                                       (3 прикордонний загін імені Героя України полковника Євгенія Пікуса)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</si>
  <si>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Управлінню Служби безпеки України в Рівненській області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</si>
  <si>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ГУ Національної поліції України в Рівненській області (для Вараського РВП ГУНП в Рівненській області) на виконання заходів програми "Безпечна громада та профілактика правопорушень на 2024-2028 роки"</t>
  </si>
  <si>
    <r>
      <rPr>
        <b/>
        <sz val="14"/>
        <rFont val="Times New Roman"/>
        <family val="1"/>
        <charset val="204"/>
      </rPr>
      <t>УСЬОГО</t>
    </r>
    <r>
      <rPr>
        <sz val="14"/>
        <rFont val="Times New Roman"/>
        <family val="1"/>
        <charset val="204"/>
      </rPr>
      <t xml:space="preserve"> за розділами I, II, у тому числі:</t>
    </r>
  </si>
  <si>
    <t>Начальник міської військової адміністрації                                           Людмила МАРИНІНА</t>
  </si>
  <si>
    <t>Погоджено                                                                                                                                                                                                                                                                                                                                                                        Начальник фінансового управління                                                                                                                                                   виконавчого комітету Вараської міської ради                                       Валентина ТАЦЮК</t>
  </si>
  <si>
    <t xml:space="preserve">                                             Додаток 3</t>
  </si>
  <si>
    <t>Обласний бюджет Рівненської  області</t>
  </si>
  <si>
    <t xml:space="preserve">Наказ Вараської МВА №327 від 13.12.2024 </t>
  </si>
  <si>
    <t>Інша субвенція обласному бюджету на співфінансування придбання двох шкільних автобусів, спеціально обладнаних місцями для перевезення маломобільних груп населення, місцями для супроводжуючих та для крісел колісних, для  Вараської міської територіальної громади</t>
  </si>
  <si>
    <t>Інша субвенція на погашення кредиторської заборгованості по об'єкту: "Реконструкція будівлі навчального закладу з облаштуванням захисної споруди цивільного захисту (протирадіаційного укриття) за адресою: мкрн. Перемоги, буд.8, м. Вараш, Вараський район, Рівненська область"</t>
  </si>
  <si>
    <t>0</t>
  </si>
  <si>
    <t>Реконструкція будівлі навчального закладу з облаштування захисної споруди цивільного захисту (протирадіаційного укриття) за адресою: мкрн. Перемоги, буд.8, м. Вараш, Вараський район, Рівненська область (коригування)</t>
  </si>
  <si>
    <r>
      <t xml:space="preserve">                                             від 16 травня </t>
    </r>
    <r>
      <rPr>
        <sz val="14"/>
        <rFont val="Times New Roman"/>
        <family val="1"/>
        <charset val="204"/>
      </rPr>
      <t>2025 року  №167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</si>
</sst>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3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ourier New"/>
      <family val="3"/>
      <charset val="204"/>
    </font>
    <font>
      <i/>
      <sz val="10"/>
      <name val="Arial Cyr"/>
      <charset val="204"/>
    </font>
    <font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Arial Cyr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u/>
      <sz val="16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 CYR"/>
      <charset val="204"/>
    </font>
    <font>
      <b/>
      <sz val="14"/>
      <name val="Times New Roman Cyr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Times New Roman"/>
      <family val="1"/>
    </font>
    <font>
      <b/>
      <sz val="12"/>
      <color rgb="FFFF0000"/>
      <name val="Times New Roman CYR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 Cyr"/>
      <family val="1"/>
      <charset val="204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4"/>
      <name val="Times New Roman"/>
      <family val="1"/>
    </font>
    <font>
      <i/>
      <sz val="14"/>
      <color rgb="FFFF0000"/>
      <name val="Times New Roman"/>
      <family val="1"/>
    </font>
    <font>
      <b/>
      <sz val="14"/>
      <name val="Times New Roman"/>
      <family val="1"/>
    </font>
    <font>
      <sz val="12"/>
      <name val="Times New Roman Cyr"/>
      <family val="1"/>
      <charset val="204"/>
    </font>
    <font>
      <sz val="14"/>
      <color rgb="FFFF0000"/>
      <name val="Times New Roman CYR"/>
      <charset val="204"/>
    </font>
    <font>
      <i/>
      <sz val="14"/>
      <color rgb="FFFF0000"/>
      <name val="Times New Roman Cyr"/>
      <family val="1"/>
      <charset val="204"/>
    </font>
    <font>
      <sz val="12"/>
      <color rgb="FFFF0000"/>
      <name val="Arial Cyr"/>
      <charset val="204"/>
    </font>
    <font>
      <b/>
      <sz val="13"/>
      <name val="Times New Roman Cyr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FF0000"/>
      <name val="Arial Cyr"/>
      <charset val="204"/>
    </font>
    <font>
      <b/>
      <sz val="14"/>
      <color rgb="FFFF0000"/>
      <name val="Times New Roman Cyr"/>
      <family val="1"/>
      <charset val="204"/>
    </font>
    <font>
      <sz val="10"/>
      <color rgb="FF000000"/>
      <name val="Calibri"/>
      <family val="2"/>
      <charset val="204"/>
      <scheme val="minor"/>
    </font>
    <font>
      <sz val="14"/>
      <color theme="1"/>
      <name val="Times New Roman"/>
      <family val="1"/>
    </font>
    <font>
      <sz val="14"/>
      <color theme="1"/>
      <name val="Times New Roman Cyr"/>
      <family val="1"/>
      <charset val="204"/>
    </font>
    <font>
      <sz val="10"/>
      <color theme="1"/>
      <name val="Arial Cyr"/>
      <charset val="204"/>
    </font>
    <font>
      <i/>
      <sz val="10"/>
      <color theme="1"/>
      <name val="Arial Cyr"/>
      <charset val="204"/>
    </font>
    <font>
      <sz val="12"/>
      <color theme="1"/>
      <name val="Times New Roman Cyr"/>
      <family val="1"/>
      <charset val="204"/>
    </font>
    <font>
      <sz val="11"/>
      <color rgb="FFFF0000"/>
      <name val="Arial Cyr"/>
      <charset val="204"/>
    </font>
    <font>
      <b/>
      <i/>
      <sz val="12"/>
      <color rgb="FFFF0000"/>
      <name val="Times New Roman CYR"/>
      <family val="1"/>
      <charset val="204"/>
    </font>
    <font>
      <b/>
      <sz val="15"/>
      <name val="Times New Roman"/>
      <family val="1"/>
      <charset val="204"/>
    </font>
    <font>
      <b/>
      <sz val="12"/>
      <name val="Arial Cyr"/>
      <charset val="204"/>
    </font>
    <font>
      <sz val="15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5"/>
      <name val="Times New Roman"/>
      <family val="1"/>
    </font>
    <font>
      <sz val="15"/>
      <color rgb="FFFF0000"/>
      <name val="Times New Roman"/>
      <family val="1"/>
    </font>
    <font>
      <b/>
      <sz val="15"/>
      <name val="Times New Roman"/>
      <family val="1"/>
    </font>
    <font>
      <i/>
      <sz val="15"/>
      <name val="Times New Roman Cyr"/>
      <family val="1"/>
      <charset val="204"/>
    </font>
    <font>
      <i/>
      <sz val="15"/>
      <name val="Times New Roman"/>
      <family val="1"/>
    </font>
    <font>
      <i/>
      <sz val="15"/>
      <name val="Times New Roman"/>
      <family val="1"/>
      <charset val="204"/>
    </font>
    <font>
      <b/>
      <i/>
      <sz val="15"/>
      <name val="Times New Roman"/>
      <family val="1"/>
    </font>
    <font>
      <sz val="15"/>
      <name val="Times New Roman CYR"/>
      <charset val="204"/>
    </font>
    <font>
      <i/>
      <sz val="15"/>
      <color rgb="FFFF0000"/>
      <name val="Times New Roman"/>
      <family val="1"/>
    </font>
    <font>
      <b/>
      <i/>
      <sz val="15"/>
      <color rgb="FFFF0000"/>
      <name val="Times New Roman"/>
      <family val="1"/>
    </font>
    <font>
      <sz val="15"/>
      <color theme="1"/>
      <name val="Times New Roman CYR"/>
      <charset val="204"/>
    </font>
    <font>
      <sz val="15"/>
      <color theme="1"/>
      <name val="Times New Roman"/>
      <family val="1"/>
      <charset val="204"/>
    </font>
    <font>
      <sz val="15"/>
      <color theme="1"/>
      <name val="Times New Roman"/>
      <family val="1"/>
    </font>
    <font>
      <sz val="15"/>
      <color theme="1"/>
      <name val="Times New Roman Cyr"/>
      <family val="1"/>
      <charset val="204"/>
    </font>
    <font>
      <sz val="15"/>
      <color rgb="FFFF0000"/>
      <name val="Times New Roman Cyr"/>
      <family val="1"/>
      <charset val="204"/>
    </font>
    <font>
      <i/>
      <sz val="11"/>
      <color rgb="FFFF0000"/>
      <name val="Arial Cyr"/>
      <charset val="204"/>
    </font>
    <font>
      <sz val="12"/>
      <name val="Arial Cyr"/>
      <family val="2"/>
      <charset val="204"/>
    </font>
    <font>
      <sz val="14"/>
      <color indexed="10"/>
      <name val="Times New Roman"/>
      <family val="1"/>
    </font>
    <font>
      <sz val="14"/>
      <name val="Helv"/>
      <charset val="204"/>
    </font>
    <font>
      <b/>
      <sz val="10"/>
      <name val="Helv"/>
      <charset val="204"/>
    </font>
    <font>
      <b/>
      <sz val="14"/>
      <name val="Helv"/>
      <charset val="204"/>
    </font>
    <font>
      <sz val="7"/>
      <name val="Times New Roman"/>
      <family val="1"/>
      <charset val="204"/>
    </font>
    <font>
      <sz val="14"/>
      <color rgb="FFFF0000"/>
      <name val="Helv"/>
      <charset val="204"/>
    </font>
    <font>
      <b/>
      <sz val="14"/>
      <color rgb="FFFF0000"/>
      <name val="Arial Cyr"/>
      <charset val="204"/>
    </font>
    <font>
      <i/>
      <sz val="12"/>
      <color rgb="FFFF0000"/>
      <name val="Helv"/>
      <charset val="204"/>
    </font>
    <font>
      <b/>
      <sz val="14"/>
      <color rgb="FFFF0000"/>
      <name val="Times New Roman Cyr"/>
      <charset val="204"/>
    </font>
    <font>
      <sz val="12"/>
      <color rgb="FFFF0000"/>
      <name val="Helv"/>
      <charset val="204"/>
    </font>
    <font>
      <b/>
      <sz val="12"/>
      <color rgb="FFFF0000"/>
      <name val="Helv"/>
      <charset val="204"/>
    </font>
    <font>
      <b/>
      <sz val="10"/>
      <color rgb="FFFF0000"/>
      <name val="Arial Cyr"/>
      <charset val="204"/>
    </font>
    <font>
      <sz val="11"/>
      <name val="Arial Cyr"/>
      <charset val="204"/>
    </font>
    <font>
      <i/>
      <sz val="12"/>
      <name val="Helv"/>
      <charset val="204"/>
    </font>
    <font>
      <u/>
      <sz val="14"/>
      <name val="Times New Roman"/>
      <family val="1"/>
      <charset val="204"/>
    </font>
    <font>
      <u/>
      <sz val="14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Arial Cyr"/>
      <charset val="204"/>
    </font>
    <font>
      <b/>
      <sz val="15"/>
      <name val="Arial Cyr"/>
      <charset val="204"/>
    </font>
    <font>
      <i/>
      <sz val="14"/>
      <color rgb="FFFF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2">
    <xf numFmtId="0" fontId="0" fillId="0" borderId="0"/>
    <xf numFmtId="0" fontId="22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5" fillId="0" borderId="0"/>
    <xf numFmtId="0" fontId="5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3" fillId="0" borderId="0"/>
    <xf numFmtId="0" fontId="69" fillId="0" borderId="0"/>
    <xf numFmtId="0" fontId="2" fillId="0" borderId="0"/>
    <xf numFmtId="0" fontId="4" fillId="0" borderId="0"/>
    <xf numFmtId="0" fontId="1" fillId="0" borderId="0"/>
  </cellStyleXfs>
  <cellXfs count="596">
    <xf numFmtId="0" fontId="0" fillId="0" borderId="0" xfId="0"/>
    <xf numFmtId="0" fontId="6" fillId="0" borderId="0" xfId="0" applyFont="1"/>
    <xf numFmtId="0" fontId="8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30" fillId="0" borderId="0" xfId="0" applyFont="1"/>
    <xf numFmtId="49" fontId="5" fillId="0" borderId="0" xfId="0" applyNumberFormat="1" applyFont="1"/>
    <xf numFmtId="49" fontId="0" fillId="0" borderId="0" xfId="0" applyNumberFormat="1" applyAlignment="1" applyProtection="1">
      <alignment vertical="top"/>
      <protection locked="0"/>
    </xf>
    <xf numFmtId="0" fontId="34" fillId="0" borderId="0" xfId="0" applyFont="1"/>
    <xf numFmtId="0" fontId="35" fillId="0" borderId="0" xfId="0" applyFont="1"/>
    <xf numFmtId="0" fontId="36" fillId="0" borderId="0" xfId="0" applyFont="1"/>
    <xf numFmtId="49" fontId="0" fillId="0" borderId="0" xfId="0" applyNumberFormat="1" applyAlignment="1" applyProtection="1">
      <alignment horizontal="center" vertical="top"/>
      <protection locked="0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41" fillId="3" borderId="1" xfId="0" applyNumberFormat="1" applyFont="1" applyFill="1" applyBorder="1" applyAlignment="1">
      <alignment horizontal="center" wrapText="1"/>
    </xf>
    <xf numFmtId="3" fontId="44" fillId="0" borderId="0" xfId="0" applyNumberFormat="1" applyFont="1"/>
    <xf numFmtId="0" fontId="44" fillId="0" borderId="0" xfId="0" applyFont="1"/>
    <xf numFmtId="49" fontId="4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wrapText="1"/>
    </xf>
    <xf numFmtId="3" fontId="46" fillId="0" borderId="1" xfId="0" applyNumberFormat="1" applyFont="1" applyBorder="1" applyAlignment="1">
      <alignment horizontal="center" wrapText="1"/>
    </xf>
    <xf numFmtId="3" fontId="47" fillId="0" borderId="1" xfId="0" applyNumberFormat="1" applyFont="1" applyBorder="1" applyAlignment="1">
      <alignment horizontal="center" wrapText="1"/>
    </xf>
    <xf numFmtId="3" fontId="4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0" fontId="48" fillId="0" borderId="0" xfId="0" applyFont="1"/>
    <xf numFmtId="49" fontId="45" fillId="0" borderId="1" xfId="0" applyNumberFormat="1" applyFont="1" applyBorder="1" applyAlignment="1" applyProtection="1">
      <alignment horizontal="left" wrapText="1"/>
      <protection locked="0"/>
    </xf>
    <xf numFmtId="49" fontId="47" fillId="0" borderId="1" xfId="0" applyNumberFormat="1" applyFont="1" applyBorder="1" applyAlignment="1">
      <alignment horizontal="center" wrapText="1"/>
    </xf>
    <xf numFmtId="49" fontId="47" fillId="2" borderId="1" xfId="0" applyNumberFormat="1" applyFont="1" applyFill="1" applyBorder="1" applyAlignment="1">
      <alignment horizontal="center" wrapText="1"/>
    </xf>
    <xf numFmtId="49" fontId="47" fillId="2" borderId="1" xfId="0" applyNumberFormat="1" applyFont="1" applyFill="1" applyBorder="1" applyAlignment="1">
      <alignment horizontal="left" wrapText="1"/>
    </xf>
    <xf numFmtId="49" fontId="41" fillId="3" borderId="1" xfId="0" applyNumberFormat="1" applyFont="1" applyFill="1" applyBorder="1" applyAlignment="1" applyProtection="1">
      <alignment horizontal="left" wrapText="1"/>
      <protection locked="0"/>
    </xf>
    <xf numFmtId="3" fontId="21" fillId="0" borderId="1" xfId="0" applyNumberFormat="1" applyFont="1" applyBorder="1" applyAlignment="1">
      <alignment horizontal="center" wrapText="1"/>
    </xf>
    <xf numFmtId="3" fontId="50" fillId="0" borderId="1" xfId="0" applyNumberFormat="1" applyFont="1" applyBorder="1" applyAlignment="1">
      <alignment horizontal="center" wrapText="1"/>
    </xf>
    <xf numFmtId="3" fontId="51" fillId="0" borderId="1" xfId="0" applyNumberFormat="1" applyFont="1" applyBorder="1" applyAlignment="1">
      <alignment horizontal="center" wrapText="1"/>
    </xf>
    <xf numFmtId="49" fontId="45" fillId="0" borderId="5" xfId="0" applyNumberFormat="1" applyFont="1" applyBorder="1" applyAlignment="1">
      <alignment horizontal="center" wrapText="1"/>
    </xf>
    <xf numFmtId="49" fontId="47" fillId="0" borderId="1" xfId="0" applyNumberFormat="1" applyFont="1" applyBorder="1" applyAlignment="1" applyProtection="1">
      <alignment horizontal="left" wrapText="1"/>
      <protection locked="0"/>
    </xf>
    <xf numFmtId="3" fontId="52" fillId="0" borderId="1" xfId="0" applyNumberFormat="1" applyFont="1" applyBorder="1" applyAlignment="1">
      <alignment horizontal="center" wrapText="1"/>
    </xf>
    <xf numFmtId="3" fontId="54" fillId="0" borderId="1" xfId="0" applyNumberFormat="1" applyFont="1" applyBorder="1" applyAlignment="1">
      <alignment horizontal="center" wrapText="1"/>
    </xf>
    <xf numFmtId="0" fontId="24" fillId="0" borderId="0" xfId="0" applyFont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49" fontId="45" fillId="0" borderId="4" xfId="0" applyNumberFormat="1" applyFont="1" applyBorder="1" applyAlignment="1">
      <alignment horizontal="center" wrapText="1"/>
    </xf>
    <xf numFmtId="49" fontId="45" fillId="0" borderId="9" xfId="0" applyNumberFormat="1" applyFont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 wrapText="1"/>
    </xf>
    <xf numFmtId="3" fontId="55" fillId="3" borderId="1" xfId="0" applyNumberFormat="1" applyFont="1" applyFill="1" applyBorder="1" applyAlignment="1">
      <alignment horizontal="center" wrapText="1"/>
    </xf>
    <xf numFmtId="0" fontId="56" fillId="0" borderId="0" xfId="0" applyFont="1"/>
    <xf numFmtId="49" fontId="47" fillId="0" borderId="1" xfId="0" applyNumberFormat="1" applyFont="1" applyBorder="1" applyAlignment="1">
      <alignment horizontal="left" wrapText="1"/>
    </xf>
    <xf numFmtId="3" fontId="57" fillId="0" borderId="1" xfId="0" applyNumberFormat="1" applyFont="1" applyBorder="1" applyAlignment="1">
      <alignment horizontal="center" wrapText="1"/>
    </xf>
    <xf numFmtId="3" fontId="58" fillId="0" borderId="1" xfId="0" applyNumberFormat="1" applyFont="1" applyBorder="1" applyAlignment="1">
      <alignment horizontal="center" wrapText="1"/>
    </xf>
    <xf numFmtId="0" fontId="56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3" fontId="51" fillId="0" borderId="3" xfId="0" applyNumberFormat="1" applyFont="1" applyBorder="1" applyAlignment="1">
      <alignment horizontal="center" wrapText="1"/>
    </xf>
    <xf numFmtId="3" fontId="50" fillId="0" borderId="3" xfId="0" applyNumberFormat="1" applyFont="1" applyBorder="1" applyAlignment="1">
      <alignment horizontal="center" wrapText="1"/>
    </xf>
    <xf numFmtId="3" fontId="50" fillId="0" borderId="4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3" fontId="21" fillId="0" borderId="3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/>
    </xf>
    <xf numFmtId="49" fontId="45" fillId="0" borderId="3" xfId="0" applyNumberFormat="1" applyFont="1" applyBorder="1" applyAlignment="1">
      <alignment horizontal="center" wrapText="1"/>
    </xf>
    <xf numFmtId="0" fontId="44" fillId="0" borderId="10" xfId="0" applyFont="1" applyBorder="1"/>
    <xf numFmtId="0" fontId="44" fillId="0" borderId="11" xfId="0" applyFont="1" applyBorder="1"/>
    <xf numFmtId="0" fontId="44" fillId="0" borderId="3" xfId="0" applyFont="1" applyBorder="1"/>
    <xf numFmtId="0" fontId="44" fillId="0" borderId="1" xfId="0" applyFont="1" applyBorder="1"/>
    <xf numFmtId="49" fontId="43" fillId="3" borderId="1" xfId="0" applyNumberFormat="1" applyFont="1" applyFill="1" applyBorder="1" applyAlignment="1" applyProtection="1">
      <alignment horizontal="left" wrapText="1"/>
      <protection locked="0"/>
    </xf>
    <xf numFmtId="49" fontId="46" fillId="0" borderId="1" xfId="0" applyNumberFormat="1" applyFont="1" applyBorder="1" applyAlignment="1">
      <alignment horizontal="left" wrapText="1"/>
    </xf>
    <xf numFmtId="49" fontId="47" fillId="0" borderId="5" xfId="0" applyNumberFormat="1" applyFont="1" applyBorder="1" applyAlignment="1">
      <alignment horizontal="center" wrapText="1"/>
    </xf>
    <xf numFmtId="3" fontId="21" fillId="0" borderId="1" xfId="0" applyNumberFormat="1" applyFont="1" applyBorder="1" applyAlignment="1" applyProtection="1">
      <alignment horizontal="center" wrapText="1"/>
      <protection locked="0"/>
    </xf>
    <xf numFmtId="49" fontId="41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59" fillId="0" borderId="0" xfId="0" applyFont="1"/>
    <xf numFmtId="49" fontId="50" fillId="0" borderId="1" xfId="0" applyNumberFormat="1" applyFont="1" applyBorder="1" applyAlignment="1">
      <alignment horizontal="center" wrapText="1"/>
    </xf>
    <xf numFmtId="49" fontId="50" fillId="0" borderId="5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left" wrapText="1"/>
    </xf>
    <xf numFmtId="49" fontId="50" fillId="0" borderId="1" xfId="0" applyNumberFormat="1" applyFont="1" applyBorder="1" applyAlignment="1" applyProtection="1">
      <alignment horizontal="left" wrapText="1"/>
      <protection locked="0"/>
    </xf>
    <xf numFmtId="49" fontId="21" fillId="0" borderId="1" xfId="0" applyNumberFormat="1" applyFont="1" applyBorder="1" applyAlignment="1">
      <alignment horizontal="left" wrapText="1"/>
    </xf>
    <xf numFmtId="3" fontId="8" fillId="0" borderId="3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0" fontId="20" fillId="0" borderId="1" xfId="0" applyFont="1" applyBorder="1"/>
    <xf numFmtId="49" fontId="43" fillId="5" borderId="1" xfId="0" applyNumberFormat="1" applyFont="1" applyFill="1" applyBorder="1" applyAlignment="1" applyProtection="1">
      <alignment horizontal="center" wrapText="1"/>
      <protection locked="0"/>
    </xf>
    <xf numFmtId="49" fontId="43" fillId="5" borderId="1" xfId="25" applyNumberFormat="1" applyFont="1" applyFill="1" applyBorder="1" applyAlignment="1" applyProtection="1">
      <alignment horizontal="center" wrapText="1"/>
      <protection locked="0"/>
    </xf>
    <xf numFmtId="0" fontId="6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vertical="top" wrapText="1"/>
      <protection locked="0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1" fillId="0" borderId="0" xfId="24" applyFont="1"/>
    <xf numFmtId="0" fontId="26" fillId="0" borderId="0" xfId="26" applyFont="1" applyAlignment="1">
      <alignment vertical="center" wrapText="1"/>
    </xf>
    <xf numFmtId="49" fontId="5" fillId="0" borderId="0" xfId="24" applyNumberFormat="1" applyAlignment="1">
      <alignment vertical="top" wrapText="1"/>
    </xf>
    <xf numFmtId="49" fontId="26" fillId="0" borderId="0" xfId="24" applyNumberFormat="1" applyFont="1" applyAlignment="1">
      <alignment vertical="top" wrapText="1"/>
    </xf>
    <xf numFmtId="0" fontId="27" fillId="0" borderId="0" xfId="24" applyFont="1"/>
    <xf numFmtId="0" fontId="26" fillId="0" borderId="0" xfId="24" applyFont="1"/>
    <xf numFmtId="0" fontId="62" fillId="0" borderId="0" xfId="0" applyFont="1"/>
    <xf numFmtId="3" fontId="0" fillId="0" borderId="0" xfId="0" applyNumberFormat="1"/>
    <xf numFmtId="49" fontId="26" fillId="0" borderId="0" xfId="24" applyNumberFormat="1" applyFont="1" applyAlignment="1">
      <alignment vertical="top"/>
    </xf>
    <xf numFmtId="49" fontId="2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 applyProtection="1">
      <alignment vertical="top" wrapText="1"/>
      <protection locked="0"/>
    </xf>
    <xf numFmtId="0" fontId="26" fillId="0" borderId="0" xfId="0" applyFont="1"/>
    <xf numFmtId="0" fontId="27" fillId="0" borderId="0" xfId="0" applyFont="1"/>
    <xf numFmtId="3" fontId="26" fillId="0" borderId="0" xfId="0" applyNumberFormat="1" applyFont="1" applyAlignment="1" applyProtection="1">
      <alignment horizontal="center" vertical="top"/>
      <protection locked="0"/>
    </xf>
    <xf numFmtId="3" fontId="63" fillId="0" borderId="0" xfId="0" applyNumberFormat="1" applyFont="1" applyAlignment="1" applyProtection="1">
      <alignment horizontal="center" vertical="top"/>
      <protection locked="0"/>
    </xf>
    <xf numFmtId="3" fontId="20" fillId="0" borderId="0" xfId="0" applyNumberFormat="1" applyFont="1"/>
    <xf numFmtId="3" fontId="26" fillId="0" borderId="0" xfId="0" applyNumberFormat="1" applyFont="1"/>
    <xf numFmtId="3" fontId="5" fillId="0" borderId="0" xfId="0" applyNumberFormat="1" applyFont="1"/>
    <xf numFmtId="3" fontId="27" fillId="0" borderId="0" xfId="0" applyNumberFormat="1" applyFont="1"/>
    <xf numFmtId="3" fontId="15" fillId="0" borderId="0" xfId="0" applyNumberFormat="1" applyFont="1"/>
    <xf numFmtId="3" fontId="36" fillId="0" borderId="0" xfId="0" applyNumberFormat="1" applyFont="1"/>
    <xf numFmtId="3" fontId="35" fillId="0" borderId="0" xfId="0" applyNumberFormat="1" applyFont="1"/>
    <xf numFmtId="49" fontId="15" fillId="0" borderId="0" xfId="0" applyNumberFormat="1" applyFont="1" applyAlignment="1" applyProtection="1">
      <alignment vertical="top"/>
      <protection locked="0"/>
    </xf>
    <xf numFmtId="49" fontId="28" fillId="0" borderId="0" xfId="24" applyNumberFormat="1" applyFont="1" applyAlignment="1">
      <alignment vertical="top"/>
    </xf>
    <xf numFmtId="164" fontId="26" fillId="0" borderId="0" xfId="24" applyNumberFormat="1" applyFont="1"/>
    <xf numFmtId="49" fontId="26" fillId="0" borderId="0" xfId="0" applyNumberFormat="1" applyFont="1" applyAlignment="1" applyProtection="1">
      <alignment vertical="top"/>
      <protection locked="0"/>
    </xf>
    <xf numFmtId="3" fontId="62" fillId="0" borderId="0" xfId="0" applyNumberFormat="1" applyFont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49" fontId="51" fillId="0" borderId="1" xfId="0" applyNumberFormat="1" applyFont="1" applyBorder="1" applyAlignment="1">
      <alignment horizontal="center" wrapText="1"/>
    </xf>
    <xf numFmtId="49" fontId="51" fillId="2" borderId="1" xfId="0" applyNumberFormat="1" applyFont="1" applyFill="1" applyBorder="1" applyAlignment="1">
      <alignment horizontal="center" wrapText="1"/>
    </xf>
    <xf numFmtId="49" fontId="51" fillId="0" borderId="1" xfId="0" applyNumberFormat="1" applyFont="1" applyBorder="1" applyAlignment="1">
      <alignment horizontal="left" wrapText="1"/>
    </xf>
    <xf numFmtId="49" fontId="51" fillId="2" borderId="1" xfId="0" applyNumberFormat="1" applyFont="1" applyFill="1" applyBorder="1" applyAlignment="1">
      <alignment horizontal="left" wrapText="1"/>
    </xf>
    <xf numFmtId="3" fontId="47" fillId="0" borderId="1" xfId="0" applyNumberFormat="1" applyFont="1" applyBorder="1" applyAlignment="1" applyProtection="1">
      <alignment horizontal="center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4" fontId="61" fillId="0" borderId="0" xfId="0" applyNumberFormat="1" applyFont="1" applyAlignment="1">
      <alignment horizontal="center" vertical="center"/>
    </xf>
    <xf numFmtId="4" fontId="60" fillId="5" borderId="0" xfId="0" applyNumberFormat="1" applyFont="1" applyFill="1" applyAlignment="1">
      <alignment horizontal="center" wrapText="1"/>
    </xf>
    <xf numFmtId="4" fontId="61" fillId="0" borderId="0" xfId="0" applyNumberFormat="1" applyFont="1" applyAlignment="1">
      <alignment horizontal="center"/>
    </xf>
    <xf numFmtId="4" fontId="44" fillId="0" borderId="0" xfId="0" applyNumberFormat="1" applyFont="1"/>
    <xf numFmtId="0" fontId="21" fillId="0" borderId="5" xfId="0" applyFont="1" applyBorder="1" applyAlignment="1">
      <alignment horizontal="center" wrapText="1"/>
    </xf>
    <xf numFmtId="0" fontId="21" fillId="0" borderId="1" xfId="0" applyFont="1" applyBorder="1" applyAlignment="1">
      <alignment horizontal="justify" wrapText="1"/>
    </xf>
    <xf numFmtId="3" fontId="68" fillId="0" borderId="1" xfId="0" applyNumberFormat="1" applyFont="1" applyBorder="1" applyAlignment="1">
      <alignment horizontal="center" wrapText="1"/>
    </xf>
    <xf numFmtId="3" fontId="10" fillId="0" borderId="0" xfId="0" applyNumberFormat="1" applyFont="1" applyAlignment="1">
      <alignment horizontal="center" wrapText="1"/>
    </xf>
    <xf numFmtId="0" fontId="21" fillId="0" borderId="4" xfId="0" applyFont="1" applyBorder="1" applyAlignment="1">
      <alignment wrapText="1"/>
    </xf>
    <xf numFmtId="3" fontId="32" fillId="3" borderId="1" xfId="0" applyNumberFormat="1" applyFont="1" applyFill="1" applyBorder="1" applyAlignment="1">
      <alignment horizontal="center" wrapText="1"/>
    </xf>
    <xf numFmtId="3" fontId="70" fillId="0" borderId="1" xfId="0" applyNumberFormat="1" applyFont="1" applyBorder="1" applyAlignment="1">
      <alignment horizontal="center" wrapText="1"/>
    </xf>
    <xf numFmtId="3" fontId="31" fillId="0" borderId="1" xfId="0" applyNumberFormat="1" applyFont="1" applyBorder="1" applyAlignment="1">
      <alignment horizontal="center" wrapText="1"/>
    </xf>
    <xf numFmtId="49" fontId="71" fillId="0" borderId="1" xfId="0" applyNumberFormat="1" applyFont="1" applyBorder="1" applyAlignment="1">
      <alignment horizontal="center" wrapText="1"/>
    </xf>
    <xf numFmtId="0" fontId="72" fillId="0" borderId="0" xfId="0" applyFont="1"/>
    <xf numFmtId="49" fontId="71" fillId="0" borderId="4" xfId="0" applyNumberFormat="1" applyFont="1" applyBorder="1" applyAlignment="1">
      <alignment horizontal="center" wrapText="1"/>
    </xf>
    <xf numFmtId="49" fontId="71" fillId="0" borderId="9" xfId="0" applyNumberFormat="1" applyFont="1" applyBorder="1" applyAlignment="1">
      <alignment horizontal="center" wrapText="1"/>
    </xf>
    <xf numFmtId="0" fontId="73" fillId="0" borderId="0" xfId="0" applyFont="1"/>
    <xf numFmtId="49" fontId="70" fillId="0" borderId="1" xfId="0" applyNumberFormat="1" applyFont="1" applyBorder="1" applyAlignment="1">
      <alignment horizontal="center"/>
    </xf>
    <xf numFmtId="49" fontId="70" fillId="0" borderId="1" xfId="0" applyNumberFormat="1" applyFont="1" applyBorder="1" applyAlignment="1">
      <alignment horizontal="left" wrapText="1"/>
    </xf>
    <xf numFmtId="3" fontId="70" fillId="0" borderId="1" xfId="0" applyNumberFormat="1" applyFont="1" applyBorder="1" applyAlignment="1" applyProtection="1">
      <alignment horizontal="center" wrapText="1"/>
      <protection locked="0"/>
    </xf>
    <xf numFmtId="0" fontId="74" fillId="0" borderId="0" xfId="0" applyFont="1"/>
    <xf numFmtId="0" fontId="75" fillId="0" borderId="0" xfId="0" applyFont="1"/>
    <xf numFmtId="0" fontId="75" fillId="4" borderId="0" xfId="0" applyFont="1" applyFill="1"/>
    <xf numFmtId="0" fontId="31" fillId="0" borderId="12" xfId="0" applyFont="1" applyBorder="1" applyAlignment="1">
      <alignment horizontal="left"/>
    </xf>
    <xf numFmtId="3" fontId="47" fillId="0" borderId="5" xfId="0" applyNumberFormat="1" applyFont="1" applyBorder="1" applyAlignment="1">
      <alignment horizontal="center" wrapText="1"/>
    </xf>
    <xf numFmtId="3" fontId="47" fillId="0" borderId="10" xfId="0" applyNumberFormat="1" applyFont="1" applyBorder="1" applyAlignment="1">
      <alignment horizontal="center" wrapText="1"/>
    </xf>
    <xf numFmtId="3" fontId="47" fillId="0" borderId="3" xfId="0" applyNumberFormat="1" applyFont="1" applyBorder="1" applyAlignment="1">
      <alignment horizontal="center" wrapText="1"/>
    </xf>
    <xf numFmtId="0" fontId="15" fillId="0" borderId="0" xfId="0" applyFont="1"/>
    <xf numFmtId="3" fontId="55" fillId="0" borderId="1" xfId="0" applyNumberFormat="1" applyFont="1" applyBorder="1" applyAlignment="1">
      <alignment horizontal="center" wrapText="1"/>
    </xf>
    <xf numFmtId="3" fontId="53" fillId="0" borderId="1" xfId="0" applyNumberFormat="1" applyFont="1" applyBorder="1" applyAlignment="1">
      <alignment horizontal="center" wrapText="1"/>
    </xf>
    <xf numFmtId="3" fontId="43" fillId="5" borderId="1" xfId="0" applyNumberFormat="1" applyFont="1" applyFill="1" applyBorder="1" applyAlignment="1">
      <alignment horizontal="center" wrapText="1"/>
    </xf>
    <xf numFmtId="49" fontId="57" fillId="0" borderId="1" xfId="0" applyNumberFormat="1" applyFont="1" applyBorder="1" applyAlignment="1">
      <alignment horizontal="center" wrapText="1"/>
    </xf>
    <xf numFmtId="0" fontId="76" fillId="0" borderId="0" xfId="0" applyFont="1"/>
    <xf numFmtId="3" fontId="21" fillId="0" borderId="1" xfId="0" applyNumberFormat="1" applyFont="1" applyBorder="1" applyAlignment="1" applyProtection="1">
      <alignment horizontal="center"/>
      <protection locked="0"/>
    </xf>
    <xf numFmtId="3" fontId="47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 wrapText="1"/>
    </xf>
    <xf numFmtId="3" fontId="45" fillId="0" borderId="5" xfId="0" applyNumberFormat="1" applyFont="1" applyBorder="1" applyAlignment="1">
      <alignment horizontal="center" wrapText="1"/>
    </xf>
    <xf numFmtId="3" fontId="45" fillId="0" borderId="10" xfId="0" applyNumberFormat="1" applyFont="1" applyBorder="1" applyAlignment="1">
      <alignment horizontal="center" wrapText="1"/>
    </xf>
    <xf numFmtId="3" fontId="45" fillId="0" borderId="3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45" fillId="0" borderId="4" xfId="0" applyNumberFormat="1" applyFont="1" applyBorder="1" applyAlignment="1">
      <alignment horizontal="center" wrapText="1"/>
    </xf>
    <xf numFmtId="3" fontId="47" fillId="0" borderId="4" xfId="0" applyNumberFormat="1" applyFont="1" applyBorder="1" applyAlignment="1">
      <alignment horizontal="center" wrapText="1"/>
    </xf>
    <xf numFmtId="49" fontId="41" fillId="3" borderId="1" xfId="25" applyNumberFormat="1" applyFont="1" applyFill="1" applyBorder="1" applyAlignment="1" applyProtection="1">
      <alignment horizontal="left" wrapText="1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3" fontId="43" fillId="3" borderId="1" xfId="0" applyNumberFormat="1" applyFont="1" applyFill="1" applyBorder="1" applyAlignment="1">
      <alignment horizontal="center" wrapText="1"/>
    </xf>
    <xf numFmtId="3" fontId="41" fillId="3" borderId="1" xfId="0" applyNumberFormat="1" applyFont="1" applyFill="1" applyBorder="1" applyAlignment="1">
      <alignment horizontal="center" wrapText="1"/>
    </xf>
    <xf numFmtId="3" fontId="78" fillId="0" borderId="0" xfId="0" applyNumberFormat="1" applyFont="1"/>
    <xf numFmtId="0" fontId="20" fillId="0" borderId="4" xfId="0" applyFont="1" applyBorder="1"/>
    <xf numFmtId="1" fontId="5" fillId="0" borderId="0" xfId="24" applyNumberFormat="1" applyAlignment="1">
      <alignment vertical="top" wrapText="1"/>
    </xf>
    <xf numFmtId="0" fontId="80" fillId="0" borderId="0" xfId="24" applyFont="1"/>
    <xf numFmtId="0" fontId="8" fillId="0" borderId="0" xfId="24" applyFont="1" applyAlignment="1">
      <alignment horizontal="right"/>
    </xf>
    <xf numFmtId="1" fontId="5" fillId="0" borderId="0" xfId="24" applyNumberFormat="1" applyAlignment="1">
      <alignment horizontal="right" vertical="top" wrapText="1"/>
    </xf>
    <xf numFmtId="49" fontId="12" fillId="0" borderId="6" xfId="24" applyNumberFormat="1" applyFont="1" applyBorder="1" applyAlignment="1">
      <alignment horizontal="center" wrapText="1"/>
    </xf>
    <xf numFmtId="49" fontId="82" fillId="0" borderId="0" xfId="24" applyNumberFormat="1" applyFont="1" applyAlignment="1">
      <alignment wrapText="1"/>
    </xf>
    <xf numFmtId="1" fontId="5" fillId="0" borderId="0" xfId="24" applyNumberFormat="1" applyAlignment="1">
      <alignment horizontal="center" vertical="top" wrapText="1"/>
    </xf>
    <xf numFmtId="0" fontId="36" fillId="0" borderId="0" xfId="24" applyFont="1"/>
    <xf numFmtId="0" fontId="7" fillId="0" borderId="0" xfId="24" applyFont="1" applyAlignment="1">
      <alignment horizontal="right"/>
    </xf>
    <xf numFmtId="0" fontId="32" fillId="0" borderId="1" xfId="24" applyFont="1" applyBorder="1" applyAlignment="1">
      <alignment horizontal="center" vertical="center"/>
    </xf>
    <xf numFmtId="0" fontId="32" fillId="0" borderId="1" xfId="24" applyFont="1" applyBorder="1" applyAlignment="1">
      <alignment horizontal="center" vertical="center" wrapText="1"/>
    </xf>
    <xf numFmtId="49" fontId="5" fillId="0" borderId="1" xfId="24" applyNumberFormat="1" applyBorder="1" applyAlignment="1">
      <alignment horizontal="center" vertical="top" wrapText="1"/>
    </xf>
    <xf numFmtId="0" fontId="5" fillId="0" borderId="1" xfId="24" applyBorder="1" applyAlignment="1">
      <alignment horizontal="center" vertical="center" wrapText="1"/>
    </xf>
    <xf numFmtId="0" fontId="83" fillId="0" borderId="0" xfId="24" applyFont="1"/>
    <xf numFmtId="0" fontId="11" fillId="2" borderId="0" xfId="24" applyFont="1" applyFill="1"/>
    <xf numFmtId="3" fontId="64" fillId="0" borderId="1" xfId="24" applyNumberFormat="1" applyFont="1" applyBorder="1" applyAlignment="1">
      <alignment horizontal="center" wrapText="1"/>
    </xf>
    <xf numFmtId="0" fontId="84" fillId="2" borderId="0" xfId="24" applyFont="1" applyFill="1"/>
    <xf numFmtId="0" fontId="84" fillId="0" borderId="0" xfId="24" applyFont="1"/>
    <xf numFmtId="49" fontId="66" fillId="0" borderId="1" xfId="24" applyNumberFormat="1" applyFont="1" applyBorder="1" applyAlignment="1">
      <alignment horizontal="center" wrapText="1"/>
    </xf>
    <xf numFmtId="3" fontId="66" fillId="0" borderId="1" xfId="24" applyNumberFormat="1" applyFont="1" applyBorder="1" applyAlignment="1">
      <alignment horizontal="center" wrapText="1"/>
    </xf>
    <xf numFmtId="2" fontId="84" fillId="0" borderId="0" xfId="24" applyNumberFormat="1" applyFont="1"/>
    <xf numFmtId="0" fontId="85" fillId="2" borderId="0" xfId="24" applyFont="1" applyFill="1"/>
    <xf numFmtId="0" fontId="85" fillId="0" borderId="0" xfId="24" applyFont="1"/>
    <xf numFmtId="49" fontId="66" fillId="0" borderId="1" xfId="24" applyNumberFormat="1" applyFont="1" applyBorder="1" applyAlignment="1">
      <alignment vertical="center" wrapText="1"/>
    </xf>
    <xf numFmtId="3" fontId="64" fillId="0" borderId="1" xfId="24" applyNumberFormat="1" applyFont="1" applyBorder="1" applyAlignment="1">
      <alignment horizontal="left" wrapText="1"/>
    </xf>
    <xf numFmtId="4" fontId="11" fillId="0" borderId="0" xfId="24" applyNumberFormat="1" applyFont="1"/>
    <xf numFmtId="0" fontId="5" fillId="0" borderId="0" xfId="24"/>
    <xf numFmtId="49" fontId="87" fillId="0" borderId="0" xfId="24" applyNumberFormat="1" applyFont="1" applyAlignment="1">
      <alignment vertical="top" wrapText="1"/>
    </xf>
    <xf numFmtId="0" fontId="88" fillId="0" borderId="0" xfId="24" applyFont="1"/>
    <xf numFmtId="0" fontId="87" fillId="0" borderId="0" xfId="24" applyFont="1"/>
    <xf numFmtId="49" fontId="11" fillId="0" borderId="0" xfId="24" applyNumberFormat="1" applyFont="1" applyAlignment="1">
      <alignment vertical="top" wrapText="1"/>
    </xf>
    <xf numFmtId="0" fontId="84" fillId="0" borderId="0" xfId="26" applyFont="1" applyAlignment="1">
      <alignment vertical="center" wrapText="1"/>
    </xf>
    <xf numFmtId="164" fontId="85" fillId="0" borderId="0" xfId="24" applyNumberFormat="1" applyFont="1"/>
    <xf numFmtId="3" fontId="85" fillId="0" borderId="0" xfId="24" applyNumberFormat="1" applyFont="1"/>
    <xf numFmtId="1" fontId="11" fillId="0" borderId="0" xfId="24" applyNumberFormat="1" applyFont="1" applyAlignment="1">
      <alignment vertical="top" wrapText="1"/>
    </xf>
    <xf numFmtId="4" fontId="65" fillId="0" borderId="1" xfId="24" applyNumberFormat="1" applyFont="1" applyBorder="1" applyAlignment="1">
      <alignment horizontal="center" wrapText="1"/>
    </xf>
    <xf numFmtId="4" fontId="65" fillId="0" borderId="1" xfId="24" applyNumberFormat="1" applyFont="1" applyBorder="1" applyAlignment="1">
      <alignment wrapText="1"/>
    </xf>
    <xf numFmtId="3" fontId="65" fillId="0" borderId="1" xfId="24" applyNumberFormat="1" applyFont="1" applyBorder="1" applyAlignment="1">
      <alignment horizontal="center" wrapText="1"/>
    </xf>
    <xf numFmtId="4" fontId="66" fillId="0" borderId="1" xfId="24" applyNumberFormat="1" applyFont="1" applyBorder="1" applyAlignment="1">
      <alignment horizontal="left" wrapText="1"/>
    </xf>
    <xf numFmtId="4" fontId="66" fillId="0" borderId="1" xfId="24" applyNumberFormat="1" applyFont="1" applyBorder="1" applyAlignment="1">
      <alignment horizontal="center" wrapText="1"/>
    </xf>
    <xf numFmtId="4" fontId="66" fillId="0" borderId="1" xfId="24" applyNumberFormat="1" applyFont="1" applyBorder="1" applyAlignment="1">
      <alignment vertical="justify" wrapText="1"/>
    </xf>
    <xf numFmtId="4" fontId="64" fillId="0" borderId="1" xfId="24" applyNumberFormat="1" applyFont="1" applyBorder="1" applyAlignment="1">
      <alignment horizontal="center" wrapText="1"/>
    </xf>
    <xf numFmtId="4" fontId="12" fillId="0" borderId="1" xfId="24" applyNumberFormat="1" applyFont="1" applyBorder="1" applyAlignment="1">
      <alignment horizontal="center" wrapText="1"/>
    </xf>
    <xf numFmtId="4" fontId="66" fillId="0" borderId="1" xfId="24" applyNumberFormat="1" applyFont="1" applyBorder="1" applyAlignment="1">
      <alignment wrapText="1"/>
    </xf>
    <xf numFmtId="4" fontId="12" fillId="0" borderId="1" xfId="24" applyNumberFormat="1" applyFont="1" applyBorder="1" applyAlignment="1">
      <alignment horizontal="center"/>
    </xf>
    <xf numFmtId="4" fontId="64" fillId="0" borderId="1" xfId="24" applyNumberFormat="1" applyFont="1" applyBorder="1" applyAlignment="1">
      <alignment horizontal="center"/>
    </xf>
    <xf numFmtId="1" fontId="65" fillId="0" borderId="1" xfId="24" applyNumberFormat="1" applyFont="1" applyBorder="1" applyAlignment="1">
      <alignment horizontal="center" wrapText="1"/>
    </xf>
    <xf numFmtId="1" fontId="66" fillId="0" borderId="1" xfId="24" applyNumberFormat="1" applyFont="1" applyBorder="1" applyAlignment="1">
      <alignment horizontal="center" wrapText="1"/>
    </xf>
    <xf numFmtId="49" fontId="89" fillId="3" borderId="1" xfId="0" applyNumberFormat="1" applyFont="1" applyFill="1" applyBorder="1" applyAlignment="1">
      <alignment horizontal="center" wrapText="1"/>
    </xf>
    <xf numFmtId="49" fontId="89" fillId="3" borderId="1" xfId="0" applyNumberFormat="1" applyFont="1" applyFill="1" applyBorder="1" applyAlignment="1" applyProtection="1">
      <alignment horizontal="left" wrapText="1"/>
      <protection locked="0"/>
    </xf>
    <xf numFmtId="49" fontId="90" fillId="0" borderId="1" xfId="0" applyNumberFormat="1" applyFont="1" applyBorder="1" applyAlignment="1">
      <alignment horizontal="center" wrapText="1"/>
    </xf>
    <xf numFmtId="3" fontId="33" fillId="0" borderId="1" xfId="0" applyNumberFormat="1" applyFont="1" applyBorder="1" applyAlignment="1">
      <alignment horizontal="center" wrapText="1"/>
    </xf>
    <xf numFmtId="3" fontId="91" fillId="0" borderId="1" xfId="0" applyNumberFormat="1" applyFont="1" applyBorder="1" applyAlignment="1">
      <alignment horizontal="center" wrapText="1"/>
    </xf>
    <xf numFmtId="49" fontId="90" fillId="0" borderId="5" xfId="0" applyNumberFormat="1" applyFont="1" applyBorder="1" applyAlignment="1">
      <alignment horizontal="center" wrapText="1"/>
    </xf>
    <xf numFmtId="0" fontId="33" fillId="0" borderId="1" xfId="0" applyFont="1" applyBorder="1" applyAlignment="1">
      <alignment horizontal="left" wrapText="1"/>
    </xf>
    <xf numFmtId="3" fontId="79" fillId="0" borderId="1" xfId="0" applyNumberFormat="1" applyFont="1" applyBorder="1" applyAlignment="1">
      <alignment horizontal="center" wrapText="1"/>
    </xf>
    <xf numFmtId="49" fontId="91" fillId="0" borderId="1" xfId="0" applyNumberFormat="1" applyFont="1" applyBorder="1" applyAlignment="1" applyProtection="1">
      <alignment horizontal="left" wrapText="1"/>
      <protection locked="0"/>
    </xf>
    <xf numFmtId="3" fontId="92" fillId="0" borderId="1" xfId="0" applyNumberFormat="1" applyFont="1" applyBorder="1" applyAlignment="1">
      <alignment horizontal="center" wrapText="1"/>
    </xf>
    <xf numFmtId="3" fontId="93" fillId="0" borderId="1" xfId="0" applyNumberFormat="1" applyFont="1" applyBorder="1" applyAlignment="1">
      <alignment horizontal="center" wrapText="1"/>
    </xf>
    <xf numFmtId="49" fontId="94" fillId="0" borderId="1" xfId="0" applyNumberFormat="1" applyFont="1" applyBorder="1" applyAlignment="1">
      <alignment horizontal="center" wrapText="1"/>
    </xf>
    <xf numFmtId="49" fontId="94" fillId="0" borderId="5" xfId="0" applyNumberFormat="1" applyFont="1" applyBorder="1" applyAlignment="1">
      <alignment horizontal="center" wrapText="1"/>
    </xf>
    <xf numFmtId="49" fontId="95" fillId="0" borderId="1" xfId="0" applyNumberFormat="1" applyFont="1" applyBorder="1" applyAlignment="1" applyProtection="1">
      <alignment horizontal="left" wrapText="1"/>
      <protection locked="0"/>
    </xf>
    <xf numFmtId="3" fontId="96" fillId="0" borderId="1" xfId="0" applyNumberFormat="1" applyFont="1" applyBorder="1" applyAlignment="1">
      <alignment horizontal="center" wrapText="1"/>
    </xf>
    <xf numFmtId="3" fontId="95" fillId="0" borderId="1" xfId="0" applyNumberFormat="1" applyFont="1" applyBorder="1" applyAlignment="1">
      <alignment horizontal="center" wrapText="1"/>
    </xf>
    <xf numFmtId="3" fontId="97" fillId="0" borderId="1" xfId="0" applyNumberFormat="1" applyFont="1" applyBorder="1" applyAlignment="1">
      <alignment horizontal="center" wrapText="1"/>
    </xf>
    <xf numFmtId="49" fontId="98" fillId="0" borderId="1" xfId="0" applyNumberFormat="1" applyFont="1" applyBorder="1" applyAlignment="1">
      <alignment horizontal="center" wrapText="1"/>
    </xf>
    <xf numFmtId="0" fontId="33" fillId="0" borderId="0" xfId="0" applyFont="1" applyAlignment="1">
      <alignment wrapText="1"/>
    </xf>
    <xf numFmtId="3" fontId="99" fillId="0" borderId="1" xfId="0" applyNumberFormat="1" applyFont="1" applyBorder="1" applyAlignment="1">
      <alignment horizontal="center" wrapText="1"/>
    </xf>
    <xf numFmtId="3" fontId="100" fillId="0" borderId="1" xfId="0" applyNumberFormat="1" applyFont="1" applyBorder="1" applyAlignment="1">
      <alignment horizontal="center" wrapText="1"/>
    </xf>
    <xf numFmtId="49" fontId="98" fillId="0" borderId="5" xfId="0" applyNumberFormat="1" applyFont="1" applyBorder="1" applyAlignment="1">
      <alignment horizontal="center" wrapText="1"/>
    </xf>
    <xf numFmtId="0" fontId="33" fillId="0" borderId="1" xfId="0" applyFont="1" applyBorder="1" applyAlignment="1">
      <alignment wrapText="1"/>
    </xf>
    <xf numFmtId="49" fontId="101" fillId="0" borderId="1" xfId="0" applyNumberFormat="1" applyFont="1" applyBorder="1" applyAlignment="1">
      <alignment horizontal="center" wrapText="1"/>
    </xf>
    <xf numFmtId="0" fontId="102" fillId="0" borderId="1" xfId="0" applyFont="1" applyBorder="1" applyAlignment="1">
      <alignment wrapText="1"/>
    </xf>
    <xf numFmtId="3" fontId="102" fillId="0" borderId="1" xfId="0" applyNumberFormat="1" applyFont="1" applyBorder="1" applyAlignment="1">
      <alignment horizontal="center" wrapText="1"/>
    </xf>
    <xf numFmtId="3" fontId="103" fillId="0" borderId="1" xfId="0" applyNumberFormat="1" applyFont="1" applyBorder="1" applyAlignment="1">
      <alignment horizontal="center" wrapText="1"/>
    </xf>
    <xf numFmtId="49" fontId="104" fillId="0" borderId="1" xfId="0" applyNumberFormat="1" applyFont="1" applyBorder="1" applyAlignment="1">
      <alignment horizontal="center" wrapText="1"/>
    </xf>
    <xf numFmtId="49" fontId="102" fillId="2" borderId="1" xfId="0" applyNumberFormat="1" applyFont="1" applyFill="1" applyBorder="1" applyAlignment="1">
      <alignment horizontal="left" wrapText="1"/>
    </xf>
    <xf numFmtId="49" fontId="105" fillId="0" borderId="1" xfId="0" applyNumberFormat="1" applyFont="1" applyBorder="1" applyAlignment="1">
      <alignment horizontal="center" wrapText="1"/>
    </xf>
    <xf numFmtId="49" fontId="79" fillId="0" borderId="1" xfId="0" applyNumberFormat="1" applyFont="1" applyBorder="1" applyAlignment="1">
      <alignment horizontal="left" wrapText="1"/>
    </xf>
    <xf numFmtId="3" fontId="105" fillId="0" borderId="1" xfId="0" applyNumberFormat="1" applyFont="1" applyBorder="1" applyAlignment="1">
      <alignment horizontal="center" wrapText="1"/>
    </xf>
    <xf numFmtId="49" fontId="105" fillId="0" borderId="5" xfId="0" applyNumberFormat="1" applyFont="1" applyBorder="1" applyAlignment="1">
      <alignment horizontal="center" wrapText="1"/>
    </xf>
    <xf numFmtId="0" fontId="79" fillId="0" borderId="1" xfId="0" applyFont="1" applyBorder="1" applyAlignment="1">
      <alignment horizontal="left" wrapText="1"/>
    </xf>
    <xf numFmtId="49" fontId="92" fillId="0" borderId="1" xfId="0" applyNumberFormat="1" applyFont="1" applyBorder="1" applyAlignment="1" applyProtection="1">
      <alignment horizontal="left" wrapText="1"/>
      <protection locked="0"/>
    </xf>
    <xf numFmtId="0" fontId="106" fillId="0" borderId="0" xfId="0" applyFont="1"/>
    <xf numFmtId="0" fontId="13" fillId="0" borderId="0" xfId="0" applyFont="1"/>
    <xf numFmtId="0" fontId="0" fillId="0" borderId="0" xfId="0" applyAlignment="1">
      <alignment horizontal="left"/>
    </xf>
    <xf numFmtId="0" fontId="107" fillId="0" borderId="0" xfId="30" applyFont="1"/>
    <xf numFmtId="49" fontId="21" fillId="0" borderId="4" xfId="0" applyNumberFormat="1" applyFont="1" applyBorder="1" applyAlignment="1">
      <alignment horizontal="left" wrapText="1"/>
    </xf>
    <xf numFmtId="0" fontId="108" fillId="0" borderId="0" xfId="0" applyFont="1"/>
    <xf numFmtId="0" fontId="19" fillId="0" borderId="0" xfId="0" applyFont="1" applyAlignment="1">
      <alignment horizontal="center"/>
    </xf>
    <xf numFmtId="0" fontId="47" fillId="0" borderId="0" xfId="0" applyFont="1"/>
    <xf numFmtId="0" fontId="109" fillId="0" borderId="0" xfId="0" applyFont="1"/>
    <xf numFmtId="0" fontId="108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49" fontId="28" fillId="0" borderId="0" xfId="24" applyNumberFormat="1" applyFont="1" applyAlignment="1">
      <alignment vertical="top" wrapText="1"/>
    </xf>
    <xf numFmtId="49" fontId="29" fillId="0" borderId="0" xfId="24" applyNumberFormat="1" applyFont="1" applyAlignment="1" applyProtection="1">
      <alignment vertical="top" wrapText="1"/>
      <protection locked="0"/>
    </xf>
    <xf numFmtId="49" fontId="14" fillId="0" borderId="0" xfId="24" applyNumberFormat="1" applyFont="1" applyAlignment="1" applyProtection="1">
      <alignment vertical="top"/>
      <protection locked="0"/>
    </xf>
    <xf numFmtId="0" fontId="81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/>
    <xf numFmtId="0" fontId="110" fillId="0" borderId="0" xfId="0" applyFont="1"/>
    <xf numFmtId="0" fontId="111" fillId="0" borderId="0" xfId="0" applyFont="1"/>
    <xf numFmtId="0" fontId="64" fillId="0" borderId="3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12" fillId="0" borderId="0" xfId="0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3" fontId="10" fillId="0" borderId="0" xfId="0" applyNumberFormat="1" applyFont="1"/>
    <xf numFmtId="3" fontId="21" fillId="0" borderId="1" xfId="0" applyNumberFormat="1" applyFont="1" applyBorder="1" applyAlignment="1">
      <alignment horizontal="center"/>
    </xf>
    <xf numFmtId="3" fontId="67" fillId="0" borderId="0" xfId="0" applyNumberFormat="1" applyFont="1"/>
    <xf numFmtId="49" fontId="21" fillId="0" borderId="7" xfId="0" applyNumberFormat="1" applyFont="1" applyBorder="1" applyAlignment="1">
      <alignment horizontal="left" wrapText="1"/>
    </xf>
    <xf numFmtId="49" fontId="21" fillId="0" borderId="1" xfId="0" applyNumberFormat="1" applyFont="1" applyBorder="1" applyAlignment="1">
      <alignment horizontal="center" wrapText="1"/>
    </xf>
    <xf numFmtId="0" fontId="21" fillId="0" borderId="7" xfId="0" applyFont="1" applyBorder="1" applyAlignment="1">
      <alignment horizontal="left" wrapText="1"/>
    </xf>
    <xf numFmtId="49" fontId="21" fillId="0" borderId="1" xfId="0" applyNumberFormat="1" applyFont="1" applyBorder="1" applyAlignment="1">
      <alignment wrapText="1"/>
    </xf>
    <xf numFmtId="49" fontId="21" fillId="2" borderId="1" xfId="0" applyNumberFormat="1" applyFont="1" applyFill="1" applyBorder="1" applyAlignment="1">
      <alignment horizontal="center" wrapText="1"/>
    </xf>
    <xf numFmtId="49" fontId="21" fillId="2" borderId="1" xfId="0" applyNumberFormat="1" applyFont="1" applyFill="1" applyBorder="1" applyAlignment="1">
      <alignment horizontal="left" wrapText="1"/>
    </xf>
    <xf numFmtId="0" fontId="113" fillId="0" borderId="0" xfId="0" applyFont="1"/>
    <xf numFmtId="0" fontId="8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49" fontId="21" fillId="2" borderId="1" xfId="0" applyNumberFormat="1" applyFont="1" applyFill="1" applyBorder="1" applyAlignment="1">
      <alignment wrapText="1"/>
    </xf>
    <xf numFmtId="3" fontId="19" fillId="0" borderId="1" xfId="0" applyNumberFormat="1" applyFont="1" applyBorder="1"/>
    <xf numFmtId="49" fontId="50" fillId="0" borderId="1" xfId="0" applyNumberFormat="1" applyFont="1" applyBorder="1" applyAlignment="1" applyProtection="1">
      <alignment wrapText="1"/>
      <protection locked="0"/>
    </xf>
    <xf numFmtId="49" fontId="68" fillId="3" borderId="1" xfId="0" applyNumberFormat="1" applyFont="1" applyFill="1" applyBorder="1" applyAlignment="1">
      <alignment horizontal="center" wrapText="1"/>
    </xf>
    <xf numFmtId="49" fontId="49" fillId="3" borderId="1" xfId="0" applyNumberFormat="1" applyFont="1" applyFill="1" applyBorder="1" applyAlignment="1">
      <alignment horizontal="center"/>
    </xf>
    <xf numFmtId="49" fontId="68" fillId="3" borderId="1" xfId="0" applyNumberFormat="1" applyFont="1" applyFill="1" applyBorder="1" applyAlignment="1" applyProtection="1">
      <alignment horizontal="left" wrapText="1"/>
      <protection locked="0"/>
    </xf>
    <xf numFmtId="0" fontId="49" fillId="3" borderId="1" xfId="0" applyFont="1" applyFill="1" applyBorder="1" applyAlignment="1">
      <alignment horizontal="justify" wrapText="1"/>
    </xf>
    <xf numFmtId="0" fontId="49" fillId="3" borderId="1" xfId="0" applyFont="1" applyFill="1" applyBorder="1" applyAlignment="1">
      <alignment horizontal="center" wrapText="1"/>
    </xf>
    <xf numFmtId="3" fontId="49" fillId="3" borderId="1" xfId="0" applyNumberFormat="1" applyFont="1" applyFill="1" applyBorder="1" applyAlignment="1">
      <alignment horizontal="center"/>
    </xf>
    <xf numFmtId="0" fontId="67" fillId="0" borderId="0" xfId="0" applyFont="1"/>
    <xf numFmtId="3" fontId="114" fillId="0" borderId="0" xfId="0" applyNumberFormat="1" applyFont="1"/>
    <xf numFmtId="3" fontId="49" fillId="0" borderId="1" xfId="0" applyNumberFormat="1" applyFont="1" applyBorder="1" applyAlignment="1">
      <alignment horizontal="center"/>
    </xf>
    <xf numFmtId="49" fontId="4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4" fontId="16" fillId="0" borderId="0" xfId="0" applyNumberFormat="1" applyFont="1"/>
    <xf numFmtId="49" fontId="47" fillId="0" borderId="1" xfId="0" applyNumberFormat="1" applyFont="1" applyBorder="1" applyAlignment="1">
      <alignment wrapText="1"/>
    </xf>
    <xf numFmtId="49" fontId="8" fillId="0" borderId="0" xfId="0" applyNumberFormat="1" applyFont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3" fontId="49" fillId="0" borderId="1" xfId="0" applyNumberFormat="1" applyFont="1" applyBorder="1" applyAlignment="1">
      <alignment horizontal="center" wrapText="1"/>
    </xf>
    <xf numFmtId="0" fontId="21" fillId="0" borderId="0" xfId="0" applyFont="1"/>
    <xf numFmtId="4" fontId="114" fillId="0" borderId="0" xfId="0" applyNumberFormat="1" applyFont="1"/>
    <xf numFmtId="49" fontId="51" fillId="0" borderId="1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/>
    </xf>
    <xf numFmtId="49" fontId="50" fillId="0" borderId="4" xfId="0" applyNumberFormat="1" applyFont="1" applyBorder="1" applyAlignment="1">
      <alignment horizontal="center" wrapText="1"/>
    </xf>
    <xf numFmtId="49" fontId="50" fillId="0" borderId="9" xfId="0" applyNumberFormat="1" applyFont="1" applyBorder="1" applyAlignment="1">
      <alignment horizontal="center" wrapText="1"/>
    </xf>
    <xf numFmtId="0" fontId="21" fillId="0" borderId="3" xfId="0" applyFont="1" applyBorder="1" applyAlignment="1">
      <alignment wrapText="1"/>
    </xf>
    <xf numFmtId="0" fontId="115" fillId="0" borderId="0" xfId="0" applyFont="1"/>
    <xf numFmtId="0" fontId="25" fillId="0" borderId="0" xfId="0" applyFont="1"/>
    <xf numFmtId="3" fontId="21" fillId="6" borderId="1" xfId="0" applyNumberFormat="1" applyFont="1" applyFill="1" applyBorder="1" applyAlignment="1">
      <alignment horizontal="center" wrapText="1"/>
    </xf>
    <xf numFmtId="49" fontId="51" fillId="0" borderId="1" xfId="0" applyNumberFormat="1" applyFont="1" applyBorder="1" applyAlignment="1">
      <alignment horizontal="center"/>
    </xf>
    <xf numFmtId="49" fontId="51" fillId="0" borderId="1" xfId="0" applyNumberFormat="1" applyFont="1" applyBorder="1" applyAlignment="1">
      <alignment wrapText="1"/>
    </xf>
    <xf numFmtId="49" fontId="21" fillId="0" borderId="3" xfId="0" applyNumberFormat="1" applyFont="1" applyBorder="1" applyAlignment="1">
      <alignment horizontal="center"/>
    </xf>
    <xf numFmtId="49" fontId="68" fillId="3" borderId="1" xfId="0" applyNumberFormat="1" applyFont="1" applyFill="1" applyBorder="1" applyAlignment="1">
      <alignment horizontal="center" vertical="center" wrapText="1"/>
    </xf>
    <xf numFmtId="49" fontId="116" fillId="3" borderId="1" xfId="0" applyNumberFormat="1" applyFont="1" applyFill="1" applyBorder="1" applyAlignment="1" applyProtection="1">
      <alignment horizontal="left" wrapText="1"/>
      <protection locked="0"/>
    </xf>
    <xf numFmtId="0" fontId="21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horizontal="center" wrapText="1"/>
    </xf>
    <xf numFmtId="3" fontId="49" fillId="3" borderId="1" xfId="0" applyNumberFormat="1" applyFont="1" applyFill="1" applyBorder="1" applyAlignment="1">
      <alignment horizontal="center" wrapText="1"/>
    </xf>
    <xf numFmtId="49" fontId="51" fillId="0" borderId="1" xfId="0" applyNumberFormat="1" applyFont="1" applyBorder="1" applyAlignment="1" applyProtection="1">
      <alignment horizontal="left" wrapText="1"/>
      <protection locked="0"/>
    </xf>
    <xf numFmtId="49" fontId="57" fillId="0" borderId="1" xfId="0" applyNumberFormat="1" applyFont="1" applyBorder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3" fontId="16" fillId="0" borderId="0" xfId="0" applyNumberFormat="1" applyFont="1"/>
    <xf numFmtId="4" fontId="49" fillId="0" borderId="1" xfId="0" applyNumberFormat="1" applyFont="1" applyBorder="1" applyAlignment="1">
      <alignment horizontal="center" wrapText="1"/>
    </xf>
    <xf numFmtId="4" fontId="21" fillId="0" borderId="1" xfId="0" applyNumberFormat="1" applyFont="1" applyBorder="1" applyAlignment="1">
      <alignment horizontal="center" wrapText="1"/>
    </xf>
    <xf numFmtId="4" fontId="21" fillId="0" borderId="1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wrapText="1"/>
    </xf>
    <xf numFmtId="0" fontId="117" fillId="0" borderId="0" xfId="0" applyFont="1"/>
    <xf numFmtId="3" fontId="118" fillId="0" borderId="0" xfId="0" applyNumberFormat="1" applyFont="1"/>
    <xf numFmtId="3" fontId="119" fillId="0" borderId="0" xfId="0" applyNumberFormat="1" applyFont="1"/>
    <xf numFmtId="4" fontId="8" fillId="0" borderId="1" xfId="0" applyNumberFormat="1" applyFont="1" applyBorder="1" applyAlignment="1">
      <alignment horizontal="center"/>
    </xf>
    <xf numFmtId="3" fontId="21" fillId="0" borderId="1" xfId="0" applyNumberFormat="1" applyFont="1" applyBorder="1"/>
    <xf numFmtId="0" fontId="21" fillId="0" borderId="1" xfId="31" quotePrefix="1" applyFont="1" applyBorder="1" applyAlignment="1">
      <alignment horizontal="center" wrapText="1"/>
    </xf>
    <xf numFmtId="0" fontId="21" fillId="0" borderId="1" xfId="31" quotePrefix="1" applyFont="1" applyBorder="1" applyAlignment="1">
      <alignment wrapText="1"/>
    </xf>
    <xf numFmtId="49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wrapText="1"/>
    </xf>
    <xf numFmtId="3" fontId="10" fillId="7" borderId="1" xfId="0" applyNumberFormat="1" applyFont="1" applyFill="1" applyBorder="1" applyAlignment="1">
      <alignment horizontal="center"/>
    </xf>
    <xf numFmtId="0" fontId="62" fillId="0" borderId="0" xfId="0" applyFont="1" applyAlignment="1">
      <alignment horizontal="center" vertical="center"/>
    </xf>
    <xf numFmtId="4" fontId="10" fillId="7" borderId="0" xfId="0" applyNumberFormat="1" applyFont="1" applyFill="1" applyAlignment="1">
      <alignment horizontal="center"/>
    </xf>
    <xf numFmtId="0" fontId="51" fillId="0" borderId="0" xfId="0" applyFont="1"/>
    <xf numFmtId="49" fontId="30" fillId="0" borderId="0" xfId="0" applyNumberFormat="1" applyFont="1" applyAlignment="1" applyProtection="1">
      <alignment vertical="top"/>
      <protection locked="0"/>
    </xf>
    <xf numFmtId="164" fontId="28" fillId="0" borderId="0" xfId="24" applyNumberFormat="1" applyFont="1"/>
    <xf numFmtId="4" fontId="33" fillId="0" borderId="1" xfId="0" applyNumberFormat="1" applyFont="1" applyBorder="1" applyAlignment="1">
      <alignment horizontal="center" wrapText="1"/>
    </xf>
    <xf numFmtId="4" fontId="91" fillId="0" borderId="1" xfId="0" applyNumberFormat="1" applyFont="1" applyBorder="1" applyAlignment="1">
      <alignment horizontal="center" wrapText="1"/>
    </xf>
    <xf numFmtId="4" fontId="77" fillId="3" borderId="1" xfId="0" applyNumberFormat="1" applyFont="1" applyFill="1" applyBorder="1" applyAlignment="1">
      <alignment horizontal="center" wrapText="1"/>
    </xf>
    <xf numFmtId="3" fontId="12" fillId="0" borderId="1" xfId="24" applyNumberFormat="1" applyFont="1" applyBorder="1" applyAlignment="1">
      <alignment horizontal="center" wrapText="1"/>
    </xf>
    <xf numFmtId="3" fontId="12" fillId="0" borderId="1" xfId="24" applyNumberFormat="1" applyFont="1" applyBorder="1" applyAlignment="1">
      <alignment horizontal="center"/>
    </xf>
    <xf numFmtId="0" fontId="120" fillId="0" borderId="0" xfId="0" applyFont="1"/>
    <xf numFmtId="0" fontId="120" fillId="4" borderId="0" xfId="0" applyFont="1" applyFill="1"/>
    <xf numFmtId="0" fontId="121" fillId="0" borderId="0" xfId="0" applyFont="1"/>
    <xf numFmtId="0" fontId="17" fillId="0" borderId="0" xfId="0" applyFont="1"/>
    <xf numFmtId="49" fontId="51" fillId="2" borderId="1" xfId="0" applyNumberFormat="1" applyFont="1" applyFill="1" applyBorder="1" applyAlignment="1">
      <alignment wrapText="1"/>
    </xf>
    <xf numFmtId="49" fontId="50" fillId="0" borderId="1" xfId="0" applyNumberFormat="1" applyFont="1" applyBorder="1" applyAlignment="1" applyProtection="1">
      <alignment vertical="center" wrapText="1"/>
      <protection locked="0"/>
    </xf>
    <xf numFmtId="0" fontId="3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24" fillId="0" borderId="17" xfId="0" applyFont="1" applyBorder="1" applyAlignment="1">
      <alignment horizontal="center" vertical="center"/>
    </xf>
    <xf numFmtId="0" fontId="124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right"/>
    </xf>
    <xf numFmtId="3" fontId="10" fillId="0" borderId="20" xfId="0" applyNumberFormat="1" applyFont="1" applyBorder="1"/>
    <xf numFmtId="0" fontId="126" fillId="0" borderId="0" xfId="0" applyFont="1"/>
    <xf numFmtId="0" fontId="127" fillId="0" borderId="24" xfId="0" applyFont="1" applyBorder="1" applyAlignment="1">
      <alignment horizontal="right"/>
    </xf>
    <xf numFmtId="3" fontId="8" fillId="0" borderId="20" xfId="0" applyNumberFormat="1" applyFont="1" applyBorder="1"/>
    <xf numFmtId="0" fontId="127" fillId="0" borderId="17" xfId="0" applyFont="1" applyBorder="1" applyAlignment="1">
      <alignment horizontal="right"/>
    </xf>
    <xf numFmtId="0" fontId="32" fillId="0" borderId="24" xfId="0" applyFont="1" applyBorder="1" applyAlignment="1">
      <alignment horizontal="right"/>
    </xf>
    <xf numFmtId="4" fontId="10" fillId="0" borderId="20" xfId="0" applyNumberFormat="1" applyFont="1" applyBorder="1"/>
    <xf numFmtId="4" fontId="8" fillId="0" borderId="20" xfId="0" applyNumberFormat="1" applyFont="1" applyBorder="1"/>
    <xf numFmtId="0" fontId="128" fillId="0" borderId="24" xfId="0" applyFont="1" applyBorder="1" applyAlignment="1">
      <alignment horizontal="right"/>
    </xf>
    <xf numFmtId="4" fontId="21" fillId="0" borderId="20" xfId="0" applyNumberFormat="1" applyFont="1" applyBorder="1"/>
    <xf numFmtId="4" fontId="10" fillId="0" borderId="20" xfId="0" applyNumberFormat="1" applyFont="1" applyBorder="1" applyAlignment="1">
      <alignment horizontal="right"/>
    </xf>
    <xf numFmtId="0" fontId="26" fillId="0" borderId="17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3" fontId="129" fillId="0" borderId="29" xfId="0" applyNumberFormat="1" applyFont="1" applyBorder="1"/>
    <xf numFmtId="0" fontId="26" fillId="0" borderId="0" xfId="0" applyFont="1" applyAlignment="1">
      <alignment horizontal="center"/>
    </xf>
    <xf numFmtId="0" fontId="7" fillId="0" borderId="23" xfId="0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/>
    </xf>
    <xf numFmtId="49" fontId="8" fillId="2" borderId="23" xfId="0" applyNumberFormat="1" applyFont="1" applyFill="1" applyBorder="1" applyAlignment="1">
      <alignment horizontal="left" wrapText="1"/>
    </xf>
    <xf numFmtId="49" fontId="8" fillId="0" borderId="17" xfId="0" applyNumberFormat="1" applyFont="1" applyBorder="1" applyAlignment="1">
      <alignment horizontal="center"/>
    </xf>
    <xf numFmtId="3" fontId="17" fillId="0" borderId="31" xfId="0" applyNumberFormat="1" applyFont="1" applyBorder="1" applyAlignment="1">
      <alignment horizontal="right"/>
    </xf>
    <xf numFmtId="3" fontId="25" fillId="0" borderId="20" xfId="0" applyNumberFormat="1" applyFont="1" applyBorder="1"/>
    <xf numFmtId="3" fontId="25" fillId="0" borderId="31" xfId="0" applyNumberFormat="1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3" fontId="25" fillId="0" borderId="31" xfId="0" applyNumberFormat="1" applyFont="1" applyBorder="1" applyAlignment="1">
      <alignment horizontal="right"/>
    </xf>
    <xf numFmtId="3" fontId="21" fillId="0" borderId="31" xfId="0" applyNumberFormat="1" applyFont="1" applyBorder="1" applyAlignment="1">
      <alignment horizontal="right"/>
    </xf>
    <xf numFmtId="3" fontId="21" fillId="0" borderId="31" xfId="0" applyNumberFormat="1" applyFont="1" applyBorder="1"/>
    <xf numFmtId="0" fontId="26" fillId="0" borderId="30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3" fontId="10" fillId="0" borderId="20" xfId="0" applyNumberFormat="1" applyFont="1" applyBorder="1" applyAlignment="1">
      <alignment horizontal="right"/>
    </xf>
    <xf numFmtId="0" fontId="8" fillId="0" borderId="23" xfId="0" applyFont="1" applyBorder="1"/>
    <xf numFmtId="0" fontId="26" fillId="0" borderId="3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8" fillId="0" borderId="34" xfId="0" applyFont="1" applyBorder="1"/>
    <xf numFmtId="3" fontId="8" fillId="0" borderId="29" xfId="0" applyNumberFormat="1" applyFont="1" applyBorder="1" applyAlignment="1">
      <alignment horizontal="right"/>
    </xf>
    <xf numFmtId="49" fontId="21" fillId="0" borderId="17" xfId="0" applyNumberFormat="1" applyFont="1" applyBorder="1" applyAlignment="1">
      <alignment horizontal="center"/>
    </xf>
    <xf numFmtId="49" fontId="21" fillId="0" borderId="21" xfId="0" applyNumberFormat="1" applyFont="1" applyBorder="1" applyAlignment="1">
      <alignment horizontal="center"/>
    </xf>
    <xf numFmtId="49" fontId="50" fillId="0" borderId="23" xfId="0" applyNumberFormat="1" applyFont="1" applyBorder="1" applyAlignment="1" applyProtection="1">
      <alignment horizontal="left" wrapText="1"/>
      <protection locked="0"/>
    </xf>
    <xf numFmtId="0" fontId="21" fillId="0" borderId="23" xfId="0" applyFont="1" applyBorder="1" applyAlignment="1">
      <alignment wrapText="1"/>
    </xf>
    <xf numFmtId="3" fontId="21" fillId="0" borderId="20" xfId="0" applyNumberFormat="1" applyFont="1" applyBorder="1" applyAlignment="1">
      <alignment horizontal="right"/>
    </xf>
    <xf numFmtId="3" fontId="25" fillId="0" borderId="20" xfId="0" applyNumberFormat="1" applyFont="1" applyBorder="1" applyAlignment="1">
      <alignment horizontal="right"/>
    </xf>
    <xf numFmtId="49" fontId="21" fillId="0" borderId="23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49" fontId="25" fillId="0" borderId="30" xfId="0" applyNumberFormat="1" applyFont="1" applyBorder="1" applyAlignment="1">
      <alignment horizontal="left" wrapText="1"/>
    </xf>
    <xf numFmtId="0" fontId="132" fillId="0" borderId="23" xfId="0" applyFont="1" applyBorder="1" applyAlignment="1">
      <alignment horizontal="left" wrapText="1"/>
    </xf>
    <xf numFmtId="0" fontId="67" fillId="0" borderId="25" xfId="0" applyFont="1" applyBorder="1" applyAlignment="1">
      <alignment horizontal="left" wrapText="1"/>
    </xf>
    <xf numFmtId="0" fontId="67" fillId="0" borderId="22" xfId="0" applyFont="1" applyBorder="1" applyAlignment="1">
      <alignment horizontal="left" wrapText="1"/>
    </xf>
    <xf numFmtId="3" fontId="25" fillId="0" borderId="20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32" xfId="0" applyFont="1" applyBorder="1" applyAlignment="1">
      <alignment horizontal="left"/>
    </xf>
    <xf numFmtId="3" fontId="8" fillId="0" borderId="31" xfId="0" applyNumberFormat="1" applyFont="1" applyBorder="1" applyAlignment="1">
      <alignment horizontal="right" vertical="center"/>
    </xf>
    <xf numFmtId="0" fontId="127" fillId="0" borderId="17" xfId="0" applyFont="1" applyBorder="1" applyAlignment="1">
      <alignment horizontal="center"/>
    </xf>
    <xf numFmtId="0" fontId="33" fillId="0" borderId="25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49" fontId="8" fillId="0" borderId="30" xfId="0" applyNumberFormat="1" applyFont="1" applyBorder="1" applyAlignment="1">
      <alignment horizontal="center" wrapText="1"/>
    </xf>
    <xf numFmtId="49" fontId="26" fillId="0" borderId="0" xfId="24" applyNumberFormat="1" applyFont="1"/>
    <xf numFmtId="49" fontId="87" fillId="0" borderId="0" xfId="24" applyNumberFormat="1" applyFont="1" applyAlignment="1">
      <alignment horizontal="left" wrapText="1"/>
    </xf>
    <xf numFmtId="49" fontId="43" fillId="3" borderId="1" xfId="25" applyNumberFormat="1" applyFont="1" applyFill="1" applyBorder="1" applyAlignment="1" applyProtection="1">
      <alignment horizontal="left" wrapText="1"/>
      <protection locked="0"/>
    </xf>
    <xf numFmtId="49" fontId="63" fillId="0" borderId="31" xfId="0" applyNumberFormat="1" applyFont="1" applyBorder="1" applyAlignment="1" applyProtection="1">
      <alignment horizontal="right"/>
      <protection locked="0"/>
    </xf>
    <xf numFmtId="3" fontId="12" fillId="8" borderId="1" xfId="1" applyNumberFormat="1" applyFont="1" applyFill="1" applyBorder="1" applyAlignment="1">
      <alignment horizontal="right" vertical="center"/>
    </xf>
    <xf numFmtId="3" fontId="63" fillId="0" borderId="31" xfId="0" applyNumberFormat="1" applyFont="1" applyBorder="1" applyAlignment="1">
      <alignment horizontal="right"/>
    </xf>
    <xf numFmtId="49" fontId="65" fillId="0" borderId="5" xfId="24" applyNumberFormat="1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4" fontId="65" fillId="0" borderId="5" xfId="24" applyNumberFormat="1" applyFont="1" applyBorder="1" applyAlignment="1">
      <alignment horizontal="center" wrapText="1"/>
    </xf>
    <xf numFmtId="4" fontId="0" fillId="0" borderId="7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9" fontId="86" fillId="0" borderId="0" xfId="24" applyNumberFormat="1" applyFont="1" applyAlignment="1" applyProtection="1">
      <alignment horizontal="left" vertical="top" wrapText="1"/>
      <protection locked="0"/>
    </xf>
    <xf numFmtId="49" fontId="14" fillId="0" borderId="0" xfId="24" applyNumberFormat="1" applyFont="1" applyAlignment="1" applyProtection="1">
      <alignment vertical="top" wrapText="1"/>
      <protection locked="0"/>
    </xf>
    <xf numFmtId="49" fontId="9" fillId="0" borderId="0" xfId="24" applyNumberFormat="1" applyFont="1" applyAlignment="1" applyProtection="1">
      <alignment vertical="top" wrapText="1"/>
      <protection locked="0"/>
    </xf>
    <xf numFmtId="0" fontId="27" fillId="0" borderId="0" xfId="0" applyFont="1" applyAlignment="1">
      <alignment vertical="top"/>
    </xf>
    <xf numFmtId="0" fontId="8" fillId="0" borderId="0" xfId="24" applyFont="1"/>
    <xf numFmtId="0" fontId="8" fillId="0" borderId="0" xfId="24" applyFont="1" applyAlignment="1">
      <alignment horizontal="right"/>
    </xf>
    <xf numFmtId="1" fontId="81" fillId="0" borderId="0" xfId="24" applyNumberFormat="1" applyFont="1" applyAlignment="1">
      <alignment horizontal="center" wrapText="1"/>
    </xf>
    <xf numFmtId="0" fontId="64" fillId="0" borderId="3" xfId="24" applyFont="1" applyBorder="1" applyAlignment="1">
      <alignment horizontal="center" vertical="center" wrapText="1"/>
    </xf>
    <xf numFmtId="0" fontId="64" fillId="0" borderId="4" xfId="24" applyFont="1" applyBorder="1" applyAlignment="1">
      <alignment horizontal="center" vertical="center" wrapText="1"/>
    </xf>
    <xf numFmtId="49" fontId="32" fillId="0" borderId="3" xfId="24" applyNumberFormat="1" applyFont="1" applyBorder="1" applyAlignment="1">
      <alignment horizontal="center" vertical="center" wrapText="1"/>
    </xf>
    <xf numFmtId="49" fontId="32" fillId="0" borderId="4" xfId="24" applyNumberFormat="1" applyFont="1" applyBorder="1" applyAlignment="1">
      <alignment horizontal="center" vertical="center" wrapText="1"/>
    </xf>
    <xf numFmtId="0" fontId="32" fillId="0" borderId="3" xfId="24" applyFont="1" applyBorder="1" applyAlignment="1">
      <alignment horizontal="center" vertical="center"/>
    </xf>
    <xf numFmtId="0" fontId="32" fillId="0" borderId="4" xfId="24" applyFont="1" applyBorder="1" applyAlignment="1">
      <alignment horizontal="center" vertical="center"/>
    </xf>
    <xf numFmtId="0" fontId="32" fillId="0" borderId="3" xfId="24" applyFont="1" applyBorder="1" applyAlignment="1">
      <alignment horizontal="center" vertical="center" wrapText="1"/>
    </xf>
    <xf numFmtId="0" fontId="32" fillId="0" borderId="4" xfId="24" applyFont="1" applyBorder="1" applyAlignment="1">
      <alignment horizontal="center" vertical="center" wrapText="1"/>
    </xf>
    <xf numFmtId="0" fontId="32" fillId="0" borderId="5" xfId="24" applyFont="1" applyBorder="1" applyAlignment="1">
      <alignment horizontal="center" vertical="center"/>
    </xf>
    <xf numFmtId="0" fontId="32" fillId="0" borderId="2" xfId="24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 textRotation="255"/>
    </xf>
    <xf numFmtId="0" fontId="39" fillId="0" borderId="8" xfId="0" applyFont="1" applyBorder="1" applyAlignment="1">
      <alignment horizontal="center" vertical="center" textRotation="255"/>
    </xf>
    <xf numFmtId="0" fontId="39" fillId="0" borderId="4" xfId="0" applyFont="1" applyBorder="1" applyAlignment="1">
      <alignment horizontal="center" vertical="center" textRotation="255"/>
    </xf>
    <xf numFmtId="0" fontId="36" fillId="0" borderId="3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49" fontId="35" fillId="0" borderId="3" xfId="0" applyNumberFormat="1" applyFont="1" applyBorder="1" applyAlignment="1">
      <alignment horizontal="center" vertical="center" wrapText="1"/>
    </xf>
    <xf numFmtId="49" fontId="38" fillId="0" borderId="0" xfId="24" applyNumberFormat="1" applyFont="1" applyAlignment="1">
      <alignment horizontal="left" wrapText="1"/>
    </xf>
    <xf numFmtId="0" fontId="15" fillId="0" borderId="0" xfId="0" applyFont="1"/>
    <xf numFmtId="1" fontId="8" fillId="0" borderId="0" xfId="24" applyNumberFormat="1" applyFont="1" applyAlignment="1">
      <alignment horizontal="left" vertical="top" wrapText="1"/>
    </xf>
    <xf numFmtId="0" fontId="13" fillId="0" borderId="0" xfId="0" applyFont="1"/>
    <xf numFmtId="0" fontId="3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10" fillId="0" borderId="21" xfId="0" applyNumberFormat="1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33" fillId="0" borderId="0" xfId="0" applyFont="1"/>
    <xf numFmtId="0" fontId="27" fillId="0" borderId="0" xfId="0" applyFont="1" applyAlignment="1">
      <alignment horizontal="center"/>
    </xf>
    <xf numFmtId="0" fontId="122" fillId="0" borderId="0" xfId="0" applyFont="1" applyAlignment="1">
      <alignment horizontal="center"/>
    </xf>
    <xf numFmtId="0" fontId="1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8" fillId="0" borderId="21" xfId="0" applyFont="1" applyBorder="1"/>
    <xf numFmtId="0" fontId="13" fillId="0" borderId="22" xfId="0" applyFont="1" applyBorder="1"/>
    <xf numFmtId="0" fontId="124" fillId="0" borderId="21" xfId="0" applyFont="1" applyBorder="1" applyAlignment="1">
      <alignment horizontal="center" vertical="center"/>
    </xf>
    <xf numFmtId="0" fontId="125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3" fillId="0" borderId="22" xfId="0" applyFont="1" applyBorder="1" applyAlignment="1">
      <alignment wrapText="1"/>
    </xf>
    <xf numFmtId="49" fontId="8" fillId="0" borderId="21" xfId="0" applyNumberFormat="1" applyFont="1" applyBorder="1" applyAlignment="1">
      <alignment horizontal="left" wrapText="1"/>
    </xf>
    <xf numFmtId="49" fontId="8" fillId="0" borderId="22" xfId="0" applyNumberFormat="1" applyFont="1" applyBorder="1" applyAlignment="1">
      <alignment horizontal="left" wrapText="1"/>
    </xf>
    <xf numFmtId="49" fontId="8" fillId="0" borderId="21" xfId="0" applyNumberFormat="1" applyFont="1" applyBorder="1" applyAlignment="1">
      <alignment wrapText="1"/>
    </xf>
    <xf numFmtId="49" fontId="21" fillId="0" borderId="25" xfId="0" applyNumberFormat="1" applyFont="1" applyBorder="1" applyAlignment="1">
      <alignment wrapText="1"/>
    </xf>
    <xf numFmtId="49" fontId="8" fillId="0" borderId="25" xfId="0" applyNumberFormat="1" applyFont="1" applyBorder="1" applyAlignment="1">
      <alignment wrapText="1"/>
    </xf>
    <xf numFmtId="0" fontId="10" fillId="0" borderId="21" xfId="0" applyFont="1" applyBorder="1"/>
    <xf numFmtId="0" fontId="10" fillId="0" borderId="22" xfId="0" applyFont="1" applyBorder="1"/>
    <xf numFmtId="0" fontId="62" fillId="0" borderId="22" xfId="0" applyFont="1" applyBorder="1"/>
    <xf numFmtId="0" fontId="0" fillId="0" borderId="22" xfId="0" applyBorder="1"/>
    <xf numFmtId="49" fontId="8" fillId="0" borderId="22" xfId="0" applyNumberFormat="1" applyFont="1" applyBorder="1" applyAlignment="1">
      <alignment wrapText="1"/>
    </xf>
    <xf numFmtId="0" fontId="8" fillId="0" borderId="27" xfId="0" applyFont="1" applyBorder="1"/>
    <xf numFmtId="0" fontId="13" fillId="0" borderId="28" xfId="0" applyFont="1" applyBorder="1"/>
    <xf numFmtId="49" fontId="10" fillId="0" borderId="22" xfId="0" applyNumberFormat="1" applyFont="1" applyBorder="1" applyAlignment="1">
      <alignment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49" fontId="25" fillId="0" borderId="30" xfId="0" applyNumberFormat="1" applyFont="1" applyBorder="1" applyAlignment="1">
      <alignment horizontal="left" wrapText="1"/>
    </xf>
    <xf numFmtId="49" fontId="25" fillId="0" borderId="25" xfId="0" applyNumberFormat="1" applyFont="1" applyBorder="1" applyAlignment="1">
      <alignment horizontal="left" wrapText="1"/>
    </xf>
    <xf numFmtId="49" fontId="25" fillId="0" borderId="22" xfId="0" applyNumberFormat="1" applyFont="1" applyBorder="1" applyAlignment="1">
      <alignment horizontal="left" wrapText="1"/>
    </xf>
    <xf numFmtId="49" fontId="21" fillId="0" borderId="22" xfId="0" applyNumberFormat="1" applyFont="1" applyBorder="1" applyAlignment="1">
      <alignment wrapText="1"/>
    </xf>
    <xf numFmtId="0" fontId="77" fillId="0" borderId="17" xfId="0" applyFont="1" applyBorder="1" applyAlignment="1">
      <alignment horizontal="left"/>
    </xf>
    <xf numFmtId="0" fontId="77" fillId="0" borderId="22" xfId="0" applyFont="1" applyBorder="1" applyAlignment="1">
      <alignment horizontal="left"/>
    </xf>
    <xf numFmtId="0" fontId="131" fillId="0" borderId="32" xfId="0" applyFont="1" applyBorder="1" applyAlignment="1">
      <alignment horizontal="left"/>
    </xf>
    <xf numFmtId="0" fontId="131" fillId="0" borderId="20" xfId="0" applyFont="1" applyBorder="1" applyAlignment="1">
      <alignment horizontal="left"/>
    </xf>
    <xf numFmtId="0" fontId="8" fillId="0" borderId="22" xfId="0" applyFont="1" applyBorder="1"/>
    <xf numFmtId="0" fontId="8" fillId="0" borderId="28" xfId="0" applyFont="1" applyBorder="1"/>
    <xf numFmtId="0" fontId="127" fillId="0" borderId="13" xfId="0" applyFont="1" applyBorder="1" applyAlignment="1">
      <alignment horizontal="center" vertical="center" wrapText="1"/>
    </xf>
    <xf numFmtId="0" fontId="127" fillId="0" borderId="1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7" fillId="0" borderId="35" xfId="0" applyFont="1" applyBorder="1" applyAlignment="1">
      <alignment horizontal="center" vertical="center" wrapText="1"/>
    </xf>
    <xf numFmtId="0" fontId="130" fillId="0" borderId="23" xfId="0" applyFont="1" applyBorder="1" applyAlignment="1">
      <alignment horizontal="center" vertical="center" wrapText="1"/>
    </xf>
    <xf numFmtId="0" fontId="127" fillId="0" borderId="16" xfId="0" applyFont="1" applyBorder="1" applyAlignment="1">
      <alignment horizontal="center" vertical="center"/>
    </xf>
    <xf numFmtId="0" fontId="130" fillId="0" borderId="20" xfId="0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left" wrapText="1"/>
    </xf>
    <xf numFmtId="49" fontId="17" fillId="0" borderId="25" xfId="0" applyNumberFormat="1" applyFont="1" applyBorder="1" applyAlignment="1">
      <alignment horizontal="left" wrapText="1"/>
    </xf>
    <xf numFmtId="49" fontId="17" fillId="0" borderId="22" xfId="0" applyNumberFormat="1" applyFont="1" applyBorder="1" applyAlignment="1">
      <alignment horizontal="left" wrapText="1"/>
    </xf>
    <xf numFmtId="49" fontId="17" fillId="0" borderId="30" xfId="0" applyNumberFormat="1" applyFont="1" applyBorder="1" applyAlignment="1">
      <alignment horizontal="center" wrapText="1"/>
    </xf>
    <xf numFmtId="49" fontId="17" fillId="0" borderId="25" xfId="0" applyNumberFormat="1" applyFont="1" applyBorder="1" applyAlignment="1">
      <alignment horizontal="center" wrapText="1"/>
    </xf>
    <xf numFmtId="49" fontId="17" fillId="0" borderId="22" xfId="0" applyNumberFormat="1" applyFont="1" applyBorder="1" applyAlignment="1">
      <alignment horizontal="center" wrapText="1"/>
    </xf>
    <xf numFmtId="49" fontId="53" fillId="0" borderId="30" xfId="0" applyNumberFormat="1" applyFont="1" applyBorder="1" applyAlignment="1">
      <alignment horizontal="center" wrapText="1"/>
    </xf>
    <xf numFmtId="49" fontId="53" fillId="0" borderId="25" xfId="0" applyNumberFormat="1" applyFont="1" applyBorder="1" applyAlignment="1">
      <alignment horizontal="center" wrapText="1"/>
    </xf>
    <xf numFmtId="49" fontId="53" fillId="0" borderId="22" xfId="0" applyNumberFormat="1" applyFont="1" applyBorder="1" applyAlignment="1">
      <alignment horizontal="center" wrapText="1"/>
    </xf>
    <xf numFmtId="0" fontId="0" fillId="0" borderId="25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8" fillId="0" borderId="22" xfId="0" applyFont="1" applyBorder="1" applyAlignment="1">
      <alignment wrapText="1"/>
    </xf>
    <xf numFmtId="0" fontId="10" fillId="0" borderId="30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49" fontId="25" fillId="0" borderId="0" xfId="0" applyNumberFormat="1" applyFont="1" applyAlignment="1">
      <alignment horizontal="left" wrapText="1"/>
    </xf>
    <xf numFmtId="49" fontId="25" fillId="0" borderId="17" xfId="0" applyNumberFormat="1" applyFont="1" applyBorder="1" applyAlignment="1">
      <alignment horizontal="left" wrapText="1"/>
    </xf>
    <xf numFmtId="0" fontId="132" fillId="0" borderId="23" xfId="0" applyFont="1" applyBorder="1" applyAlignment="1">
      <alignment horizontal="left" wrapText="1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wrapText="1"/>
    </xf>
    <xf numFmtId="49" fontId="12" fillId="0" borderId="6" xfId="24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5" fillId="0" borderId="0" xfId="0" applyFont="1" applyAlignment="1">
      <alignment horizontal="center"/>
    </xf>
    <xf numFmtId="1" fontId="5" fillId="0" borderId="0" xfId="24" applyNumberFormat="1" applyAlignment="1">
      <alignment horizontal="center" vertical="top" wrapText="1"/>
    </xf>
    <xf numFmtId="0" fontId="0" fillId="0" borderId="0" xfId="0" applyAlignment="1">
      <alignment wrapText="1"/>
    </xf>
    <xf numFmtId="0" fontId="35" fillId="0" borderId="3" xfId="30" applyFont="1" applyBorder="1" applyAlignment="1">
      <alignment horizontal="center" vertical="center" wrapText="1"/>
    </xf>
    <xf numFmtId="0" fontId="39" fillId="0" borderId="3" xfId="3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</cellXfs>
  <cellStyles count="32">
    <cellStyle name="Normal_meresha_07" xfId="2" xr:uid="{00000000-0005-0000-0000-000000000000}"/>
    <cellStyle name="Гіперпосилання" xfId="25" builtinId="8"/>
    <cellStyle name="Звичайний" xfId="0" builtinId="0"/>
    <cellStyle name="Звичайний 10" xfId="3" xr:uid="{00000000-0005-0000-0000-000003000000}"/>
    <cellStyle name="Звичайний 11" xfId="4" xr:uid="{00000000-0005-0000-0000-000004000000}"/>
    <cellStyle name="Звичайний 12" xfId="5" xr:uid="{00000000-0005-0000-0000-000005000000}"/>
    <cellStyle name="Звичайний 13" xfId="6" xr:uid="{00000000-0005-0000-0000-000006000000}"/>
    <cellStyle name="Звичайний 14" xfId="7" xr:uid="{00000000-0005-0000-0000-000007000000}"/>
    <cellStyle name="Звичайний 15" xfId="8" xr:uid="{00000000-0005-0000-0000-000008000000}"/>
    <cellStyle name="Звичайний 16" xfId="9" xr:uid="{00000000-0005-0000-0000-000009000000}"/>
    <cellStyle name="Звичайний 17" xfId="10" xr:uid="{00000000-0005-0000-0000-00000A000000}"/>
    <cellStyle name="Звичайний 18" xfId="11" xr:uid="{00000000-0005-0000-0000-00000B000000}"/>
    <cellStyle name="Звичайний 19" xfId="12" xr:uid="{00000000-0005-0000-0000-00000C000000}"/>
    <cellStyle name="Звичайний 2" xfId="13" xr:uid="{00000000-0005-0000-0000-00000D000000}"/>
    <cellStyle name="Звичайний 20" xfId="14" xr:uid="{00000000-0005-0000-0000-00000E000000}"/>
    <cellStyle name="Звичайний 3" xfId="15" xr:uid="{00000000-0005-0000-0000-00000F000000}"/>
    <cellStyle name="Звичайний 4" xfId="16" xr:uid="{00000000-0005-0000-0000-000010000000}"/>
    <cellStyle name="Звичайний 5" xfId="17" xr:uid="{00000000-0005-0000-0000-000011000000}"/>
    <cellStyle name="Звичайний 6" xfId="18" xr:uid="{00000000-0005-0000-0000-000012000000}"/>
    <cellStyle name="Звичайний 7" xfId="19" xr:uid="{00000000-0005-0000-0000-000013000000}"/>
    <cellStyle name="Звичайний 8" xfId="20" xr:uid="{00000000-0005-0000-0000-000014000000}"/>
    <cellStyle name="Звичайний 9" xfId="21" xr:uid="{00000000-0005-0000-0000-000015000000}"/>
    <cellStyle name="Обычный 2" xfId="1" xr:uid="{00000000-0005-0000-0000-000017000000}"/>
    <cellStyle name="Обычный 2 2" xfId="23" xr:uid="{00000000-0005-0000-0000-000018000000}"/>
    <cellStyle name="Обычный 3" xfId="27" xr:uid="{00000000-0005-0000-0000-000019000000}"/>
    <cellStyle name="Обычный 3 2" xfId="28" xr:uid="{00000000-0005-0000-0000-00001A000000}"/>
    <cellStyle name="Обычный 3 3" xfId="29" xr:uid="{00000000-0005-0000-0000-00001B000000}"/>
    <cellStyle name="Обычный 3 3 2" xfId="31" xr:uid="{00000000-0005-0000-0000-00001C000000}"/>
    <cellStyle name="Обычный_Dod5 2" xfId="24" xr:uid="{00000000-0005-0000-0000-00001D000000}"/>
    <cellStyle name="Обычный_Dod6" xfId="30" xr:uid="{00000000-0005-0000-0000-00001E000000}"/>
    <cellStyle name="Обычный_ZV1PIV98" xfId="26" xr:uid="{00000000-0005-0000-0000-00001F000000}"/>
    <cellStyle name="Стиль 1" xfId="2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00551" y="81311"/>
          <a:ext cx="3390900" cy="132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Вараського району Рівненської області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_______2024 року  №_________________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15240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88181" y="81311"/>
          <a:ext cx="3497580" cy="1107409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rtl="0" eaLnBrk="1" fontAlgn="auto" latinLnBrk="0" hangingPunct="1"/>
          <a:r>
            <a:rPr lang="ru-RU" sz="14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від 16 травня 2025 року  №167</a:t>
          </a:r>
          <a:endParaRPr lang="uk-UA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815340</xdr:colOff>
      <xdr:row>0</xdr:row>
      <xdr:rowOff>0</xdr:rowOff>
    </xdr:from>
    <xdr:to>
      <xdr:col>15</xdr:col>
      <xdr:colOff>274318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034665" y="0"/>
          <a:ext cx="1231772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____________бюджету на 2002 рік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215878</xdr:colOff>
      <xdr:row>2</xdr:row>
      <xdr:rowOff>197069</xdr:rowOff>
    </xdr:from>
    <xdr:to>
      <xdr:col>13</xdr:col>
      <xdr:colOff>54741</xdr:colOff>
      <xdr:row>2</xdr:row>
      <xdr:rowOff>941551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051481" y="624052"/>
          <a:ext cx="10743346" cy="7444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</a:t>
          </a:r>
        </a:p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видатків бюджету Вараської міської територіальної громади на 2025 рік</a:t>
          </a:r>
        </a:p>
      </xdr:txBody>
    </xdr:sp>
    <xdr:clientData/>
  </xdr:twoCellAnchor>
  <xdr:oneCellAnchor>
    <xdr:from>
      <xdr:col>13</xdr:col>
      <xdr:colOff>563880</xdr:colOff>
      <xdr:row>0</xdr:row>
      <xdr:rowOff>0</xdr:rowOff>
    </xdr:from>
    <xdr:ext cx="3242559" cy="12061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4051280" y="129540"/>
          <a:ext cx="3242559" cy="120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від 16 травня 2025 року  №</a:t>
          </a:r>
          <a:r>
            <a:rPr lang="uk-UA" sz="14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167</a:t>
          </a:r>
          <a:endParaRPr lang="uk-UA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9</xdr:col>
      <xdr:colOff>895350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1049000" y="0"/>
          <a:ext cx="4229100" cy="1466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3</xdr:col>
      <xdr:colOff>492672</xdr:colOff>
      <xdr:row>2</xdr:row>
      <xdr:rowOff>76638</xdr:rowOff>
    </xdr:from>
    <xdr:to>
      <xdr:col>6</xdr:col>
      <xdr:colOff>153275</xdr:colOff>
      <xdr:row>4</xdr:row>
      <xdr:rowOff>4040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788197" y="571938"/>
          <a:ext cx="8195003" cy="8989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 витрат бюджету Вараської міської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територіальної громади на реалізацію місцевих/регіональних програм 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у 2025 році</a:t>
          </a:r>
        </a:p>
      </xdr:txBody>
    </xdr:sp>
    <xdr:clientData/>
  </xdr:twoCellAnchor>
  <xdr:oneCellAnchor>
    <xdr:from>
      <xdr:col>6</xdr:col>
      <xdr:colOff>503620</xdr:colOff>
      <xdr:row>0</xdr:row>
      <xdr:rowOff>84667</xdr:rowOff>
    </xdr:from>
    <xdr:ext cx="3744311" cy="145904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1333545" y="84667"/>
          <a:ext cx="3744311" cy="14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Додаток  </a:t>
          </a:r>
          <a:r>
            <a:rPr lang="uk-UA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від 16 травня 2025 року  №167</a:t>
          </a:r>
          <a:endParaRPr lang="ru-RU" sz="1400" b="0" i="0" u="none" strike="noStrike" baseline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view="pageBreakPreview" zoomScaleNormal="100" zoomScaleSheetLayoutView="100" workbookViewId="0">
      <selection activeCell="D10" sqref="D10"/>
    </sheetView>
  </sheetViews>
  <sheetFormatPr defaultColWidth="8" defaultRowHeight="13.2" x14ac:dyDescent="0.25"/>
  <cols>
    <col min="1" max="1" width="14.6640625" style="210" customWidth="1"/>
    <col min="2" max="2" width="33.5546875" style="206" customWidth="1"/>
    <col min="3" max="3" width="19.109375" style="206" customWidth="1"/>
    <col min="4" max="4" width="17.88671875" style="198" customWidth="1"/>
    <col min="5" max="5" width="17.33203125" style="198" customWidth="1"/>
    <col min="6" max="6" width="16" style="93" customWidth="1"/>
    <col min="7" max="8" width="8" style="93"/>
    <col min="9" max="9" width="12.109375" style="93" hidden="1" customWidth="1"/>
    <col min="10" max="10" width="0" style="93" hidden="1" customWidth="1"/>
    <col min="11" max="16384" width="8" style="93"/>
  </cols>
  <sheetData>
    <row r="1" spans="1:7" ht="16.5" customHeight="1" x14ac:dyDescent="0.35">
      <c r="A1" s="176"/>
      <c r="B1" s="95"/>
      <c r="C1" s="95"/>
      <c r="D1" s="177"/>
      <c r="E1" s="455"/>
      <c r="F1" s="455"/>
    </row>
    <row r="2" spans="1:7" ht="17.25" customHeight="1" x14ac:dyDescent="0.35">
      <c r="A2" s="176"/>
      <c r="B2" s="95"/>
      <c r="C2" s="95"/>
      <c r="D2" s="177"/>
      <c r="E2" s="456"/>
      <c r="F2" s="456"/>
    </row>
    <row r="3" spans="1:7" ht="18" customHeight="1" x14ac:dyDescent="0.35">
      <c r="A3" s="176"/>
      <c r="B3" s="95"/>
      <c r="C3" s="95"/>
      <c r="D3" s="177"/>
      <c r="E3" s="456"/>
      <c r="F3" s="456"/>
    </row>
    <row r="4" spans="1:7" ht="18" customHeight="1" x14ac:dyDescent="0.35">
      <c r="A4" s="176"/>
      <c r="B4" s="95"/>
      <c r="C4" s="95"/>
      <c r="D4" s="177"/>
      <c r="E4" s="178"/>
      <c r="F4" s="178"/>
    </row>
    <row r="5" spans="1:7" ht="23.4" customHeight="1" x14ac:dyDescent="0.25">
      <c r="A5" s="179"/>
      <c r="B5" s="95"/>
      <c r="C5" s="95"/>
      <c r="D5" s="177"/>
      <c r="E5" s="177"/>
      <c r="F5" s="177"/>
    </row>
    <row r="6" spans="1:7" ht="74.25" customHeight="1" x14ac:dyDescent="0.4">
      <c r="A6" s="457" t="s">
        <v>408</v>
      </c>
      <c r="B6" s="457"/>
      <c r="C6" s="457"/>
      <c r="D6" s="457"/>
      <c r="E6" s="457"/>
      <c r="F6" s="457"/>
    </row>
    <row r="7" spans="1:7" ht="18.600000000000001" customHeight="1" x14ac:dyDescent="0.3">
      <c r="A7" s="180" t="s">
        <v>6</v>
      </c>
      <c r="B7" s="181"/>
      <c r="C7" s="181"/>
      <c r="D7" s="181"/>
      <c r="E7" s="181"/>
      <c r="F7" s="181"/>
    </row>
    <row r="8" spans="1:7" ht="19.2" customHeight="1" x14ac:dyDescent="0.25">
      <c r="A8" s="182" t="s">
        <v>5</v>
      </c>
      <c r="B8" s="176"/>
      <c r="C8" s="176"/>
      <c r="D8" s="176"/>
      <c r="E8" s="176"/>
      <c r="F8" s="176"/>
    </row>
    <row r="9" spans="1:7" ht="30" customHeight="1" x14ac:dyDescent="0.25">
      <c r="A9" s="176"/>
      <c r="B9" s="95"/>
      <c r="C9" s="95"/>
      <c r="D9" s="183"/>
      <c r="E9" s="183"/>
      <c r="F9" s="184" t="s">
        <v>366</v>
      </c>
    </row>
    <row r="10" spans="1:7" ht="7.95" customHeight="1" x14ac:dyDescent="0.25">
      <c r="A10" s="176"/>
      <c r="B10" s="95"/>
      <c r="C10" s="95"/>
      <c r="D10" s="183"/>
      <c r="E10" s="183"/>
      <c r="F10" s="184"/>
    </row>
    <row r="11" spans="1:7" ht="39" customHeight="1" x14ac:dyDescent="0.25">
      <c r="A11" s="458" t="s">
        <v>367</v>
      </c>
      <c r="B11" s="460" t="s">
        <v>368</v>
      </c>
      <c r="C11" s="462" t="s">
        <v>369</v>
      </c>
      <c r="D11" s="464" t="s">
        <v>0</v>
      </c>
      <c r="E11" s="466" t="s">
        <v>1</v>
      </c>
      <c r="F11" s="467"/>
    </row>
    <row r="12" spans="1:7" ht="54" customHeight="1" x14ac:dyDescent="0.25">
      <c r="A12" s="459"/>
      <c r="B12" s="461"/>
      <c r="C12" s="463"/>
      <c r="D12" s="465"/>
      <c r="E12" s="185" t="s">
        <v>370</v>
      </c>
      <c r="F12" s="186" t="s">
        <v>371</v>
      </c>
    </row>
    <row r="13" spans="1:7" s="189" customFormat="1" ht="16.5" customHeight="1" x14ac:dyDescent="0.25">
      <c r="A13" s="187">
        <v>1</v>
      </c>
      <c r="B13" s="187">
        <v>2</v>
      </c>
      <c r="C13" s="188">
        <v>3</v>
      </c>
      <c r="D13" s="188">
        <v>4</v>
      </c>
      <c r="E13" s="188">
        <v>5</v>
      </c>
      <c r="F13" s="188">
        <v>6</v>
      </c>
    </row>
    <row r="14" spans="1:7" ht="28.5" customHeight="1" x14ac:dyDescent="0.3">
      <c r="A14" s="445" t="s">
        <v>372</v>
      </c>
      <c r="B14" s="446"/>
      <c r="C14" s="446"/>
      <c r="D14" s="446"/>
      <c r="E14" s="446"/>
      <c r="F14" s="447"/>
      <c r="G14" s="190"/>
    </row>
    <row r="15" spans="1:7" s="193" customFormat="1" ht="33.75" customHeight="1" x14ac:dyDescent="0.3">
      <c r="A15" s="213" t="s">
        <v>373</v>
      </c>
      <c r="B15" s="212" t="s">
        <v>374</v>
      </c>
      <c r="C15" s="191">
        <f t="shared" ref="C15:C39" si="0">SUM(D15:E15)</f>
        <v>0</v>
      </c>
      <c r="D15" s="191">
        <f>D16</f>
        <v>-12975373</v>
      </c>
      <c r="E15" s="191">
        <f>E16</f>
        <v>12975373</v>
      </c>
      <c r="F15" s="191">
        <f>F16</f>
        <v>12975373</v>
      </c>
      <c r="G15" s="192"/>
    </row>
    <row r="16" spans="1:7" s="193" customFormat="1" ht="42" customHeight="1" x14ac:dyDescent="0.3">
      <c r="A16" s="222">
        <v>208000</v>
      </c>
      <c r="B16" s="212" t="s">
        <v>375</v>
      </c>
      <c r="C16" s="191">
        <f t="shared" si="0"/>
        <v>0</v>
      </c>
      <c r="D16" s="191">
        <f>D17-D18+D19+D20</f>
        <v>-12975373</v>
      </c>
      <c r="E16" s="191">
        <f t="shared" ref="E16:F16" si="1">E17-E18+E19+E20</f>
        <v>12975373</v>
      </c>
      <c r="F16" s="191">
        <f t="shared" si="1"/>
        <v>12975373</v>
      </c>
      <c r="G16" s="192"/>
    </row>
    <row r="17" spans="1:9" s="193" customFormat="1" ht="26.25" hidden="1" customHeight="1" x14ac:dyDescent="0.3">
      <c r="A17" s="223">
        <v>208100</v>
      </c>
      <c r="B17" s="214" t="s">
        <v>376</v>
      </c>
      <c r="C17" s="367">
        <f t="shared" si="0"/>
        <v>0</v>
      </c>
      <c r="D17" s="195"/>
      <c r="E17" s="367"/>
      <c r="F17" s="367"/>
      <c r="G17" s="192"/>
      <c r="I17" s="196"/>
    </row>
    <row r="18" spans="1:9" s="193" customFormat="1" ht="26.25" hidden="1" customHeight="1" x14ac:dyDescent="0.3">
      <c r="A18" s="195" t="s">
        <v>409</v>
      </c>
      <c r="B18" s="214" t="s">
        <v>410</v>
      </c>
      <c r="C18" s="367">
        <f t="shared" si="0"/>
        <v>0</v>
      </c>
      <c r="D18" s="195"/>
      <c r="E18" s="367">
        <v>0</v>
      </c>
      <c r="F18" s="367">
        <v>0</v>
      </c>
      <c r="G18" s="192"/>
      <c r="I18" s="196"/>
    </row>
    <row r="19" spans="1:9" s="193" customFormat="1" ht="26.25" hidden="1" customHeight="1" x14ac:dyDescent="0.3">
      <c r="A19" s="223">
        <v>208340</v>
      </c>
      <c r="B19" s="214" t="s">
        <v>413</v>
      </c>
      <c r="C19" s="367">
        <f t="shared" si="0"/>
        <v>0</v>
      </c>
      <c r="D19" s="195"/>
      <c r="E19" s="367"/>
      <c r="F19" s="367"/>
      <c r="G19" s="192"/>
      <c r="I19" s="196"/>
    </row>
    <row r="20" spans="1:9" ht="66" customHeight="1" x14ac:dyDescent="0.3">
      <c r="A20" s="215" t="s">
        <v>377</v>
      </c>
      <c r="B20" s="216" t="s">
        <v>378</v>
      </c>
      <c r="C20" s="367">
        <f t="shared" si="0"/>
        <v>0</v>
      </c>
      <c r="D20" s="368">
        <v>-12975373</v>
      </c>
      <c r="E20" s="368">
        <v>12975373</v>
      </c>
      <c r="F20" s="368">
        <v>12975373</v>
      </c>
      <c r="G20" s="190"/>
    </row>
    <row r="21" spans="1:9" ht="24.75" hidden="1" customHeight="1" x14ac:dyDescent="0.3">
      <c r="A21" s="211" t="s">
        <v>379</v>
      </c>
      <c r="B21" s="212" t="s">
        <v>380</v>
      </c>
      <c r="C21" s="191">
        <f t="shared" si="0"/>
        <v>0</v>
      </c>
      <c r="D21" s="191">
        <f t="shared" ref="D21:F22" si="2">D22</f>
        <v>0</v>
      </c>
      <c r="E21" s="191">
        <f t="shared" si="2"/>
        <v>0</v>
      </c>
      <c r="F21" s="191">
        <f t="shared" si="2"/>
        <v>0</v>
      </c>
      <c r="G21" s="190"/>
    </row>
    <row r="22" spans="1:9" ht="34.5" hidden="1" customHeight="1" x14ac:dyDescent="0.3">
      <c r="A22" s="213">
        <v>301000</v>
      </c>
      <c r="B22" s="212" t="s">
        <v>381</v>
      </c>
      <c r="C22" s="191">
        <f t="shared" si="0"/>
        <v>0</v>
      </c>
      <c r="D22" s="191">
        <f t="shared" si="2"/>
        <v>0</v>
      </c>
      <c r="E22" s="191">
        <f>SUM(E23:E24)</f>
        <v>0</v>
      </c>
      <c r="F22" s="191">
        <f>SUM(F23:F24)</f>
        <v>0</v>
      </c>
      <c r="G22" s="190"/>
    </row>
    <row r="23" spans="1:9" ht="30" hidden="1" customHeight="1" x14ac:dyDescent="0.3">
      <c r="A23" s="195">
        <v>301100</v>
      </c>
      <c r="B23" s="214" t="s">
        <v>382</v>
      </c>
      <c r="C23" s="367">
        <f t="shared" si="0"/>
        <v>0</v>
      </c>
      <c r="D23" s="195"/>
      <c r="E23" s="367"/>
      <c r="F23" s="367"/>
      <c r="G23" s="190"/>
    </row>
    <row r="24" spans="1:9" ht="27.75" hidden="1" customHeight="1" x14ac:dyDescent="0.3">
      <c r="A24" s="215" t="s">
        <v>383</v>
      </c>
      <c r="B24" s="214" t="s">
        <v>384</v>
      </c>
      <c r="C24" s="367">
        <f t="shared" si="0"/>
        <v>0</v>
      </c>
      <c r="D24" s="195"/>
      <c r="E24" s="368"/>
      <c r="F24" s="368"/>
      <c r="G24" s="190"/>
    </row>
    <row r="25" spans="1:9" s="198" customFormat="1" ht="26.25" customHeight="1" x14ac:dyDescent="0.3">
      <c r="A25" s="211" t="s">
        <v>324</v>
      </c>
      <c r="B25" s="212" t="s">
        <v>385</v>
      </c>
      <c r="C25" s="191">
        <f>SUM(C15,C21)</f>
        <v>0</v>
      </c>
      <c r="D25" s="191">
        <f t="shared" ref="D25:F25" si="3">SUM(D15,D21)</f>
        <v>-12975373</v>
      </c>
      <c r="E25" s="191">
        <f t="shared" si="3"/>
        <v>12975373</v>
      </c>
      <c r="F25" s="191">
        <f t="shared" si="3"/>
        <v>12975373</v>
      </c>
      <c r="G25" s="197"/>
    </row>
    <row r="26" spans="1:9" ht="28.5" customHeight="1" x14ac:dyDescent="0.3">
      <c r="A26" s="448" t="s">
        <v>386</v>
      </c>
      <c r="B26" s="449"/>
      <c r="C26" s="449"/>
      <c r="D26" s="449"/>
      <c r="E26" s="449"/>
      <c r="F26" s="450"/>
      <c r="G26" s="190"/>
    </row>
    <row r="27" spans="1:9" ht="35.25" hidden="1" customHeight="1" x14ac:dyDescent="0.3">
      <c r="A27" s="211" t="s">
        <v>387</v>
      </c>
      <c r="B27" s="212" t="s">
        <v>388</v>
      </c>
      <c r="C27" s="217">
        <f t="shared" si="0"/>
        <v>0</v>
      </c>
      <c r="D27" s="217">
        <f>D28</f>
        <v>0</v>
      </c>
      <c r="E27" s="217">
        <f>SUM(E28,E31)</f>
        <v>0</v>
      </c>
      <c r="F27" s="217">
        <f>SUM(F28,F31)</f>
        <v>0</v>
      </c>
      <c r="G27" s="190"/>
    </row>
    <row r="28" spans="1:9" ht="28.5" hidden="1" customHeight="1" x14ac:dyDescent="0.3">
      <c r="A28" s="211" t="s">
        <v>389</v>
      </c>
      <c r="B28" s="212" t="s">
        <v>390</v>
      </c>
      <c r="C28" s="217">
        <f t="shared" si="0"/>
        <v>0</v>
      </c>
      <c r="D28" s="217">
        <f>D29+D30</f>
        <v>0</v>
      </c>
      <c r="E28" s="217">
        <f>E29</f>
        <v>0</v>
      </c>
      <c r="F28" s="217">
        <f>F29</f>
        <v>0</v>
      </c>
      <c r="G28" s="190"/>
    </row>
    <row r="29" spans="1:9" ht="28.5" hidden="1" customHeight="1" x14ac:dyDescent="0.3">
      <c r="A29" s="215" t="s">
        <v>391</v>
      </c>
      <c r="B29" s="214" t="s">
        <v>392</v>
      </c>
      <c r="C29" s="218">
        <f t="shared" si="0"/>
        <v>0</v>
      </c>
      <c r="D29" s="215">
        <f>D23</f>
        <v>0</v>
      </c>
      <c r="E29" s="218"/>
      <c r="F29" s="218"/>
      <c r="G29" s="190"/>
    </row>
    <row r="30" spans="1:9" ht="34.5" hidden="1" customHeight="1" x14ac:dyDescent="0.3">
      <c r="A30" s="215" t="s">
        <v>393</v>
      </c>
      <c r="B30" s="219" t="s">
        <v>394</v>
      </c>
      <c r="C30" s="218">
        <f t="shared" si="0"/>
        <v>0</v>
      </c>
      <c r="D30" s="220">
        <v>0</v>
      </c>
      <c r="E30" s="220"/>
      <c r="F30" s="220"/>
      <c r="G30" s="190"/>
    </row>
    <row r="31" spans="1:9" ht="24.75" hidden="1" customHeight="1" x14ac:dyDescent="0.3">
      <c r="A31" s="211" t="s">
        <v>395</v>
      </c>
      <c r="B31" s="212" t="s">
        <v>396</v>
      </c>
      <c r="C31" s="217">
        <f t="shared" ref="C31:C33" si="4">SUM(D31:E31)</f>
        <v>0</v>
      </c>
      <c r="D31" s="221">
        <f t="shared" ref="D31:F32" si="5">SUM(D32)</f>
        <v>0</v>
      </c>
      <c r="E31" s="221">
        <f t="shared" si="5"/>
        <v>0</v>
      </c>
      <c r="F31" s="221">
        <f t="shared" si="5"/>
        <v>0</v>
      </c>
      <c r="G31" s="190"/>
    </row>
    <row r="32" spans="1:9" ht="26.25" hidden="1" customHeight="1" x14ac:dyDescent="0.3">
      <c r="A32" s="215" t="s">
        <v>397</v>
      </c>
      <c r="B32" s="219" t="s">
        <v>398</v>
      </c>
      <c r="C32" s="218">
        <f t="shared" si="4"/>
        <v>0</v>
      </c>
      <c r="D32" s="220">
        <f t="shared" si="5"/>
        <v>0</v>
      </c>
      <c r="E32" s="220"/>
      <c r="F32" s="220"/>
      <c r="G32" s="190"/>
    </row>
    <row r="33" spans="1:9" ht="29.25" hidden="1" customHeight="1" x14ac:dyDescent="0.3">
      <c r="A33" s="215" t="s">
        <v>399</v>
      </c>
      <c r="B33" s="219" t="s">
        <v>394</v>
      </c>
      <c r="C33" s="218">
        <f t="shared" si="4"/>
        <v>0</v>
      </c>
      <c r="D33" s="220"/>
      <c r="E33" s="220"/>
      <c r="F33" s="220"/>
      <c r="G33" s="190"/>
    </row>
    <row r="34" spans="1:9" ht="42.75" customHeight="1" x14ac:dyDescent="0.3">
      <c r="A34" s="211" t="s">
        <v>400</v>
      </c>
      <c r="B34" s="212" t="s">
        <v>401</v>
      </c>
      <c r="C34" s="191">
        <f t="shared" si="0"/>
        <v>0</v>
      </c>
      <c r="D34" s="191">
        <f>D35</f>
        <v>-12975373</v>
      </c>
      <c r="E34" s="191">
        <f>E35</f>
        <v>12975373</v>
      </c>
      <c r="F34" s="191">
        <f>F35</f>
        <v>12975373</v>
      </c>
      <c r="G34" s="190"/>
    </row>
    <row r="35" spans="1:9" ht="39" customHeight="1" x14ac:dyDescent="0.3">
      <c r="A35" s="211" t="s">
        <v>402</v>
      </c>
      <c r="B35" s="212" t="s">
        <v>403</v>
      </c>
      <c r="C35" s="191">
        <f t="shared" si="0"/>
        <v>0</v>
      </c>
      <c r="D35" s="191">
        <f>D36-D37+D38+D39</f>
        <v>-12975373</v>
      </c>
      <c r="E35" s="191">
        <f t="shared" ref="E35:F35" si="6">E36-E37+E39</f>
        <v>12975373</v>
      </c>
      <c r="F35" s="191">
        <f t="shared" si="6"/>
        <v>12975373</v>
      </c>
      <c r="G35" s="190"/>
    </row>
    <row r="36" spans="1:9" ht="25.5" hidden="1" customHeight="1" x14ac:dyDescent="0.3">
      <c r="A36" s="215" t="s">
        <v>404</v>
      </c>
      <c r="B36" s="219" t="s">
        <v>405</v>
      </c>
      <c r="C36" s="367">
        <f t="shared" si="0"/>
        <v>0</v>
      </c>
      <c r="D36" s="367">
        <f>SUM(D17)</f>
        <v>0</v>
      </c>
      <c r="E36" s="367">
        <f>SUM(E17)</f>
        <v>0</v>
      </c>
      <c r="F36" s="367">
        <f>SUM(F17)</f>
        <v>0</v>
      </c>
    </row>
    <row r="37" spans="1:9" ht="26.25" hidden="1" customHeight="1" x14ac:dyDescent="0.3">
      <c r="A37" s="215" t="s">
        <v>411</v>
      </c>
      <c r="B37" s="214" t="s">
        <v>410</v>
      </c>
      <c r="C37" s="367">
        <f t="shared" si="0"/>
        <v>0</v>
      </c>
      <c r="D37" s="367">
        <f>D18</f>
        <v>0</v>
      </c>
      <c r="E37" s="367">
        <f>E18</f>
        <v>0</v>
      </c>
      <c r="F37" s="367">
        <f>F18</f>
        <v>0</v>
      </c>
    </row>
    <row r="38" spans="1:9" ht="26.25" hidden="1" customHeight="1" x14ac:dyDescent="0.3">
      <c r="A38" s="223">
        <v>602304</v>
      </c>
      <c r="B38" s="214" t="s">
        <v>413</v>
      </c>
      <c r="C38" s="367">
        <f t="shared" si="0"/>
        <v>0</v>
      </c>
      <c r="D38" s="367"/>
      <c r="E38" s="367">
        <v>0</v>
      </c>
      <c r="F38" s="367">
        <v>0</v>
      </c>
    </row>
    <row r="39" spans="1:9" ht="71.25" customHeight="1" x14ac:dyDescent="0.3">
      <c r="A39" s="194" t="s">
        <v>406</v>
      </c>
      <c r="B39" s="199" t="s">
        <v>407</v>
      </c>
      <c r="C39" s="367">
        <f t="shared" si="0"/>
        <v>0</v>
      </c>
      <c r="D39" s="367">
        <f t="shared" ref="D39:F39" si="7">D20</f>
        <v>-12975373</v>
      </c>
      <c r="E39" s="367">
        <f t="shared" si="7"/>
        <v>12975373</v>
      </c>
      <c r="F39" s="367">
        <f t="shared" si="7"/>
        <v>12975373</v>
      </c>
    </row>
    <row r="40" spans="1:9" ht="27.75" customHeight="1" x14ac:dyDescent="0.3">
      <c r="A40" s="191" t="s">
        <v>324</v>
      </c>
      <c r="B40" s="200" t="s">
        <v>385</v>
      </c>
      <c r="C40" s="191">
        <f>SUM(C27,C34)</f>
        <v>0</v>
      </c>
      <c r="D40" s="191">
        <f>SUM(D27,D34)</f>
        <v>-12975373</v>
      </c>
      <c r="E40" s="191">
        <f>SUM(E27,E34)</f>
        <v>12975373</v>
      </c>
      <c r="F40" s="191">
        <f>SUM(F27,F34)</f>
        <v>12975373</v>
      </c>
      <c r="G40" s="451"/>
      <c r="H40" s="451"/>
      <c r="I40" s="201">
        <f>E40-F40</f>
        <v>0</v>
      </c>
    </row>
    <row r="41" spans="1:9" x14ac:dyDescent="0.25">
      <c r="A41" s="95"/>
      <c r="B41" s="95"/>
      <c r="C41" s="95"/>
      <c r="D41" s="183"/>
      <c r="E41" s="183"/>
      <c r="F41" s="202"/>
    </row>
    <row r="42" spans="1:9" x14ac:dyDescent="0.25">
      <c r="A42" s="95"/>
      <c r="B42" s="95"/>
      <c r="C42" s="95"/>
      <c r="D42" s="183"/>
      <c r="E42" s="183"/>
      <c r="F42" s="202"/>
    </row>
    <row r="43" spans="1:9" x14ac:dyDescent="0.25">
      <c r="A43" s="95"/>
      <c r="B43" s="95"/>
      <c r="C43" s="95"/>
      <c r="D43" s="183"/>
      <c r="E43" s="183"/>
      <c r="F43" s="202"/>
    </row>
    <row r="44" spans="1:9" ht="71.25" customHeight="1" x14ac:dyDescent="0.4">
      <c r="A44" s="95"/>
      <c r="B44" s="440" t="s">
        <v>14</v>
      </c>
      <c r="C44" s="203"/>
      <c r="D44" s="204"/>
      <c r="E44" s="205" t="s">
        <v>326</v>
      </c>
      <c r="F44" s="205"/>
    </row>
    <row r="45" spans="1:9" ht="21" x14ac:dyDescent="0.4">
      <c r="A45" s="95"/>
      <c r="B45" s="203"/>
      <c r="C45" s="203"/>
      <c r="D45" s="204"/>
      <c r="E45" s="205"/>
      <c r="F45" s="205"/>
    </row>
    <row r="46" spans="1:9" ht="105" hidden="1" x14ac:dyDescent="0.4">
      <c r="A46" s="101"/>
      <c r="B46" s="203" t="s">
        <v>412</v>
      </c>
      <c r="C46" s="203"/>
      <c r="D46" s="204"/>
      <c r="E46" s="205" t="s">
        <v>335</v>
      </c>
      <c r="F46" s="205"/>
    </row>
    <row r="47" spans="1:9" ht="20.25" customHeight="1" x14ac:dyDescent="0.25">
      <c r="A47" s="452"/>
      <c r="B47" s="453"/>
      <c r="C47" s="453"/>
      <c r="D47" s="453"/>
      <c r="E47" s="453"/>
      <c r="F47" s="454"/>
    </row>
    <row r="48" spans="1:9" ht="21" x14ac:dyDescent="0.4">
      <c r="A48" s="101"/>
      <c r="B48" s="94"/>
      <c r="C48" s="94"/>
      <c r="D48" s="117"/>
      <c r="E48" s="97"/>
      <c r="F48" s="98"/>
    </row>
    <row r="49" spans="1:5" ht="15" x14ac:dyDescent="0.25">
      <c r="A49" s="206"/>
      <c r="B49" s="207"/>
      <c r="C49" s="207"/>
      <c r="D49" s="208"/>
    </row>
    <row r="50" spans="1:5" ht="15" x14ac:dyDescent="0.25">
      <c r="A50" s="206"/>
      <c r="B50" s="207"/>
      <c r="C50" s="207"/>
      <c r="D50" s="208"/>
    </row>
    <row r="51" spans="1:5" ht="15" x14ac:dyDescent="0.25">
      <c r="A51" s="206"/>
      <c r="B51" s="207"/>
      <c r="C51" s="207"/>
      <c r="D51" s="208"/>
    </row>
    <row r="52" spans="1:5" x14ac:dyDescent="0.25">
      <c r="A52" s="206"/>
    </row>
    <row r="53" spans="1:5" x14ac:dyDescent="0.25">
      <c r="A53" s="206"/>
      <c r="D53" s="208"/>
      <c r="E53" s="208"/>
    </row>
    <row r="54" spans="1:5" x14ac:dyDescent="0.25">
      <c r="A54" s="206"/>
      <c r="D54" s="209"/>
    </row>
    <row r="55" spans="1:5" x14ac:dyDescent="0.25">
      <c r="A55" s="206"/>
    </row>
    <row r="56" spans="1:5" x14ac:dyDescent="0.25">
      <c r="A56" s="206"/>
      <c r="E56" s="208"/>
    </row>
    <row r="60" spans="1:5" x14ac:dyDescent="0.25">
      <c r="D60" s="208"/>
    </row>
  </sheetData>
  <mergeCells count="13">
    <mergeCell ref="A14:F14"/>
    <mergeCell ref="A26:F26"/>
    <mergeCell ref="G40:H40"/>
    <mergeCell ref="A47:F47"/>
    <mergeCell ref="E1:F1"/>
    <mergeCell ref="E2:F2"/>
    <mergeCell ref="E3:F3"/>
    <mergeCell ref="A6:F6"/>
    <mergeCell ref="A11:A12"/>
    <mergeCell ref="B11:B12"/>
    <mergeCell ref="C11:C12"/>
    <mergeCell ref="D11:D12"/>
    <mergeCell ref="E11:F11"/>
  </mergeCells>
  <pageMargins left="0.94488188976377963" right="0" top="0.39370078740157483" bottom="0.19685039370078741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P300"/>
  <sheetViews>
    <sheetView showZeros="0" view="pageBreakPreview" topLeftCell="B95" zoomScale="87" zoomScaleNormal="90" zoomScaleSheetLayoutView="87" workbookViewId="0">
      <selection activeCell="F136" sqref="F136"/>
    </sheetView>
  </sheetViews>
  <sheetFormatPr defaultRowHeight="13.2" x14ac:dyDescent="0.25"/>
  <cols>
    <col min="1" max="1" width="0" hidden="1" customWidth="1"/>
    <col min="2" max="2" width="0.6640625" customWidth="1"/>
    <col min="3" max="3" width="12" customWidth="1"/>
    <col min="4" max="4" width="11" customWidth="1"/>
    <col min="5" max="5" width="10.33203125" style="7" customWidth="1"/>
    <col min="6" max="6" width="55.44140625" style="8" customWidth="1"/>
    <col min="7" max="7" width="18.6640625" style="9" customWidth="1"/>
    <col min="8" max="8" width="18" style="10" customWidth="1"/>
    <col min="9" max="9" width="16.44140625" customWidth="1"/>
    <col min="10" max="10" width="12.44140625" customWidth="1"/>
    <col min="11" max="11" width="12.6640625" customWidth="1"/>
    <col min="12" max="12" width="14.6640625" style="11" customWidth="1"/>
    <col min="13" max="13" width="15" style="11" customWidth="1"/>
    <col min="14" max="14" width="15.109375" customWidth="1"/>
    <col min="15" max="15" width="8.6640625" customWidth="1"/>
    <col min="16" max="16" width="8.33203125" customWidth="1"/>
    <col min="17" max="17" width="16.109375" customWidth="1"/>
    <col min="18" max="18" width="13.44140625" hidden="1" customWidth="1"/>
    <col min="19" max="19" width="1.88671875" hidden="1" customWidth="1"/>
    <col min="20" max="20" width="19.44140625" style="10" customWidth="1"/>
    <col min="21" max="21" width="9.109375" customWidth="1"/>
    <col min="22" max="22" width="17.33203125" hidden="1" customWidth="1"/>
    <col min="23" max="23" width="16.5546875" hidden="1" customWidth="1"/>
    <col min="24" max="24" width="4.5546875" customWidth="1"/>
    <col min="25" max="25" width="14" customWidth="1"/>
    <col min="26" max="26" width="17.44140625" customWidth="1"/>
    <col min="27" max="27" width="8.88671875" customWidth="1"/>
    <col min="28" max="28" width="12.88671875" customWidth="1"/>
    <col min="29" max="29" width="1" customWidth="1"/>
    <col min="30" max="30" width="1.5546875" customWidth="1"/>
    <col min="31" max="31" width="9.109375" customWidth="1"/>
  </cols>
  <sheetData>
    <row r="2" spans="3:22" ht="21" customHeight="1" x14ac:dyDescent="0.25"/>
    <row r="3" spans="3:22" ht="81.75" customHeight="1" x14ac:dyDescent="0.25">
      <c r="F3" s="12"/>
      <c r="G3" s="13"/>
      <c r="H3" s="14"/>
      <c r="I3" s="5"/>
      <c r="J3" s="5"/>
      <c r="K3" s="5"/>
      <c r="L3" s="15"/>
      <c r="M3" s="15"/>
      <c r="N3" s="5"/>
      <c r="O3" s="5"/>
      <c r="T3" s="16"/>
    </row>
    <row r="4" spans="3:22" ht="19.5" customHeight="1" x14ac:dyDescent="0.4">
      <c r="C4" s="493" t="s">
        <v>6</v>
      </c>
      <c r="D4" s="494"/>
      <c r="F4" s="12"/>
      <c r="G4" s="13"/>
      <c r="H4" s="14"/>
      <c r="I4" s="5"/>
      <c r="J4" s="5"/>
      <c r="K4" s="5"/>
      <c r="L4" s="15"/>
      <c r="M4" s="15"/>
      <c r="N4" s="5"/>
      <c r="O4" s="5"/>
      <c r="T4" s="16"/>
    </row>
    <row r="5" spans="3:22" ht="22.5" customHeight="1" x14ac:dyDescent="0.3">
      <c r="C5" s="495" t="s">
        <v>5</v>
      </c>
      <c r="D5" s="496"/>
      <c r="F5" s="12"/>
      <c r="G5" s="13"/>
      <c r="H5" s="14"/>
      <c r="I5" s="5"/>
      <c r="J5" s="5"/>
      <c r="K5" s="5"/>
      <c r="L5" s="15"/>
      <c r="M5" s="15"/>
      <c r="N5" s="5"/>
      <c r="O5" s="5"/>
      <c r="T5" s="17" t="s">
        <v>15</v>
      </c>
    </row>
    <row r="6" spans="3:22" ht="20.25" customHeight="1" x14ac:dyDescent="0.25">
      <c r="F6" s="12"/>
      <c r="G6" s="13"/>
      <c r="H6" s="14"/>
      <c r="I6" s="5"/>
      <c r="J6" s="5"/>
      <c r="K6" s="5"/>
      <c r="L6" s="15"/>
      <c r="M6" s="15"/>
      <c r="N6" s="5"/>
      <c r="O6" s="5"/>
      <c r="T6" s="16"/>
    </row>
    <row r="7" spans="3:22" ht="23.25" customHeight="1" x14ac:dyDescent="0.25">
      <c r="C7" s="497" t="s">
        <v>16</v>
      </c>
      <c r="D7" s="499" t="s">
        <v>17</v>
      </c>
      <c r="E7" s="499" t="s">
        <v>18</v>
      </c>
      <c r="F7" s="492" t="s">
        <v>19</v>
      </c>
      <c r="G7" s="470" t="s">
        <v>0</v>
      </c>
      <c r="H7" s="471"/>
      <c r="I7" s="471"/>
      <c r="J7" s="471"/>
      <c r="K7" s="472"/>
      <c r="L7" s="470" t="s">
        <v>1</v>
      </c>
      <c r="M7" s="471"/>
      <c r="N7" s="471"/>
      <c r="O7" s="471"/>
      <c r="P7" s="471"/>
      <c r="Q7" s="471"/>
      <c r="R7" s="471"/>
      <c r="S7" s="473"/>
      <c r="T7" s="474" t="s">
        <v>20</v>
      </c>
    </row>
    <row r="8" spans="3:22" ht="19.5" customHeight="1" x14ac:dyDescent="0.25">
      <c r="C8" s="498"/>
      <c r="D8" s="500"/>
      <c r="E8" s="500"/>
      <c r="F8" s="488"/>
      <c r="G8" s="477" t="s">
        <v>4</v>
      </c>
      <c r="H8" s="480" t="s">
        <v>21</v>
      </c>
      <c r="I8" s="482" t="s">
        <v>22</v>
      </c>
      <c r="J8" s="483"/>
      <c r="K8" s="480" t="s">
        <v>23</v>
      </c>
      <c r="L8" s="485" t="s">
        <v>4</v>
      </c>
      <c r="M8" s="468" t="s">
        <v>24</v>
      </c>
      <c r="N8" s="480" t="s">
        <v>21</v>
      </c>
      <c r="O8" s="482" t="s">
        <v>22</v>
      </c>
      <c r="P8" s="483"/>
      <c r="Q8" s="480" t="s">
        <v>23</v>
      </c>
      <c r="R8" s="490" t="s">
        <v>22</v>
      </c>
      <c r="S8" s="491"/>
      <c r="T8" s="475"/>
    </row>
    <row r="9" spans="3:22" ht="12.75" customHeight="1" x14ac:dyDescent="0.25">
      <c r="C9" s="498"/>
      <c r="D9" s="500"/>
      <c r="E9" s="500"/>
      <c r="F9" s="488"/>
      <c r="G9" s="478"/>
      <c r="H9" s="481"/>
      <c r="I9" s="468" t="s">
        <v>25</v>
      </c>
      <c r="J9" s="468" t="s">
        <v>26</v>
      </c>
      <c r="K9" s="484"/>
      <c r="L9" s="486"/>
      <c r="M9" s="488"/>
      <c r="N9" s="481"/>
      <c r="O9" s="468" t="s">
        <v>27</v>
      </c>
      <c r="P9" s="468" t="s">
        <v>28</v>
      </c>
      <c r="Q9" s="484"/>
      <c r="R9" s="468" t="s">
        <v>29</v>
      </c>
      <c r="S9" s="18" t="s">
        <v>22</v>
      </c>
      <c r="T9" s="475"/>
    </row>
    <row r="10" spans="3:22" ht="96.75" customHeight="1" x14ac:dyDescent="0.25">
      <c r="C10" s="498"/>
      <c r="D10" s="501"/>
      <c r="E10" s="501"/>
      <c r="F10" s="489"/>
      <c r="G10" s="479"/>
      <c r="H10" s="481"/>
      <c r="I10" s="469"/>
      <c r="J10" s="469"/>
      <c r="K10" s="484"/>
      <c r="L10" s="487"/>
      <c r="M10" s="489"/>
      <c r="N10" s="481"/>
      <c r="O10" s="469"/>
      <c r="P10" s="469"/>
      <c r="Q10" s="484"/>
      <c r="R10" s="469"/>
      <c r="S10" s="19" t="s">
        <v>30</v>
      </c>
      <c r="T10" s="476"/>
    </row>
    <row r="11" spans="3:22" ht="15.75" customHeight="1" x14ac:dyDescent="0.25">
      <c r="C11" s="20">
        <v>1</v>
      </c>
      <c r="D11" s="20" t="s">
        <v>31</v>
      </c>
      <c r="E11" s="21">
        <v>3</v>
      </c>
      <c r="F11" s="21">
        <v>4</v>
      </c>
      <c r="G11" s="21">
        <v>5</v>
      </c>
      <c r="H11" s="19">
        <v>6</v>
      </c>
      <c r="I11" s="19">
        <v>7</v>
      </c>
      <c r="J11" s="19">
        <v>8</v>
      </c>
      <c r="K11" s="21">
        <v>9</v>
      </c>
      <c r="L11" s="19">
        <v>10</v>
      </c>
      <c r="M11" s="19">
        <v>11</v>
      </c>
      <c r="N11" s="19">
        <v>12</v>
      </c>
      <c r="O11" s="19">
        <v>13</v>
      </c>
      <c r="P11" s="19">
        <v>14</v>
      </c>
      <c r="Q11" s="19">
        <v>15</v>
      </c>
      <c r="R11" s="19">
        <v>15</v>
      </c>
      <c r="S11" s="19">
        <v>15</v>
      </c>
      <c r="T11" s="21">
        <v>16</v>
      </c>
    </row>
    <row r="12" spans="3:22" ht="38.25" customHeight="1" x14ac:dyDescent="0.3">
      <c r="C12" s="22" t="s">
        <v>32</v>
      </c>
      <c r="D12" s="22"/>
      <c r="E12" s="22" t="s">
        <v>82</v>
      </c>
      <c r="F12" s="170" t="s">
        <v>83</v>
      </c>
      <c r="G12" s="172">
        <f t="shared" ref="G12:T12" si="0">SUM(G13)</f>
        <v>0</v>
      </c>
      <c r="H12" s="173">
        <f t="shared" si="0"/>
        <v>0</v>
      </c>
      <c r="I12" s="173">
        <f t="shared" si="0"/>
        <v>0</v>
      </c>
      <c r="J12" s="173">
        <f t="shared" si="0"/>
        <v>0</v>
      </c>
      <c r="K12" s="173">
        <f t="shared" si="0"/>
        <v>0</v>
      </c>
      <c r="L12" s="173">
        <f t="shared" si="0"/>
        <v>4300000</v>
      </c>
      <c r="M12" s="173">
        <f t="shared" si="0"/>
        <v>4300000</v>
      </c>
      <c r="N12" s="173">
        <f t="shared" si="0"/>
        <v>0</v>
      </c>
      <c r="O12" s="173">
        <f t="shared" si="0"/>
        <v>0</v>
      </c>
      <c r="P12" s="173">
        <f t="shared" si="0"/>
        <v>0</v>
      </c>
      <c r="Q12" s="173">
        <f t="shared" si="0"/>
        <v>4300000</v>
      </c>
      <c r="R12" s="173">
        <f t="shared" si="0"/>
        <v>0</v>
      </c>
      <c r="S12" s="173">
        <f t="shared" si="0"/>
        <v>0</v>
      </c>
      <c r="T12" s="173">
        <f t="shared" si="0"/>
        <v>4300000</v>
      </c>
      <c r="V12" s="23"/>
    </row>
    <row r="13" spans="3:22" s="24" customFormat="1" ht="39.75" customHeight="1" x14ac:dyDescent="0.3">
      <c r="C13" s="22" t="s">
        <v>33</v>
      </c>
      <c r="D13" s="22"/>
      <c r="E13" s="22" t="s">
        <v>84</v>
      </c>
      <c r="F13" s="441" t="s">
        <v>83</v>
      </c>
      <c r="G13" s="172">
        <f t="shared" ref="G13:T13" si="1">SUM(G14:G29)</f>
        <v>0</v>
      </c>
      <c r="H13" s="172">
        <f t="shared" si="1"/>
        <v>0</v>
      </c>
      <c r="I13" s="172">
        <f t="shared" si="1"/>
        <v>0</v>
      </c>
      <c r="J13" s="172">
        <f t="shared" si="1"/>
        <v>0</v>
      </c>
      <c r="K13" s="172">
        <f t="shared" si="1"/>
        <v>0</v>
      </c>
      <c r="L13" s="172">
        <f t="shared" si="1"/>
        <v>4300000</v>
      </c>
      <c r="M13" s="172">
        <f t="shared" si="1"/>
        <v>4300000</v>
      </c>
      <c r="N13" s="172">
        <f t="shared" si="1"/>
        <v>0</v>
      </c>
      <c r="O13" s="172">
        <f t="shared" si="1"/>
        <v>0</v>
      </c>
      <c r="P13" s="172">
        <f t="shared" si="1"/>
        <v>0</v>
      </c>
      <c r="Q13" s="172">
        <f t="shared" si="1"/>
        <v>4300000</v>
      </c>
      <c r="R13" s="172">
        <f t="shared" si="1"/>
        <v>0</v>
      </c>
      <c r="S13" s="172">
        <f t="shared" si="1"/>
        <v>0</v>
      </c>
      <c r="T13" s="172">
        <f t="shared" si="1"/>
        <v>4300000</v>
      </c>
      <c r="V13" s="23">
        <f>SUM(G13,L13)</f>
        <v>4300000</v>
      </c>
    </row>
    <row r="14" spans="3:22" s="32" customFormat="1" ht="97.5" hidden="1" customHeight="1" x14ac:dyDescent="0.35">
      <c r="C14" s="76" t="s">
        <v>34</v>
      </c>
      <c r="D14" s="76" t="s">
        <v>35</v>
      </c>
      <c r="E14" s="76" t="s">
        <v>36</v>
      </c>
      <c r="F14" s="78" t="s">
        <v>37</v>
      </c>
      <c r="G14" s="38">
        <f t="shared" ref="G14:G29" si="2">SUM(H14,K14)</f>
        <v>0</v>
      </c>
      <c r="H14" s="54"/>
      <c r="I14" s="54"/>
      <c r="J14" s="54"/>
      <c r="K14" s="134"/>
      <c r="L14" s="40">
        <f>SUM(N14,Q14)</f>
        <v>0</v>
      </c>
      <c r="M14" s="40"/>
      <c r="N14" s="39"/>
      <c r="O14" s="39"/>
      <c r="P14" s="39"/>
      <c r="Q14" s="40"/>
      <c r="R14" s="54"/>
      <c r="S14" s="54"/>
      <c r="T14" s="40">
        <f t="shared" ref="T14:T29" si="3">SUM(G14,L14)</f>
        <v>0</v>
      </c>
    </row>
    <row r="15" spans="3:22" s="32" customFormat="1" ht="30.75" hidden="1" customHeight="1" x14ac:dyDescent="0.35">
      <c r="C15" s="76" t="s">
        <v>38</v>
      </c>
      <c r="D15" s="76" t="s">
        <v>39</v>
      </c>
      <c r="E15" s="76" t="s">
        <v>36</v>
      </c>
      <c r="F15" s="80" t="s">
        <v>40</v>
      </c>
      <c r="G15" s="38">
        <f t="shared" si="2"/>
        <v>0</v>
      </c>
      <c r="H15" s="38"/>
      <c r="I15" s="54"/>
      <c r="J15" s="54"/>
      <c r="K15" s="54"/>
      <c r="L15" s="40">
        <f t="shared" ref="L15:L29" si="4">SUM(N15,Q15)</f>
        <v>0</v>
      </c>
      <c r="M15" s="40"/>
      <c r="N15" s="39"/>
      <c r="O15" s="39"/>
      <c r="P15" s="39"/>
      <c r="Q15" s="40"/>
      <c r="R15" s="54"/>
      <c r="S15" s="54"/>
      <c r="T15" s="40">
        <f t="shared" si="3"/>
        <v>0</v>
      </c>
    </row>
    <row r="16" spans="3:22" s="32" customFormat="1" ht="30.75" hidden="1" customHeight="1" x14ac:dyDescent="0.35">
      <c r="C16" s="76" t="s">
        <v>41</v>
      </c>
      <c r="D16" s="76" t="s">
        <v>42</v>
      </c>
      <c r="E16" s="76" t="s">
        <v>43</v>
      </c>
      <c r="F16" s="80" t="s">
        <v>44</v>
      </c>
      <c r="G16" s="38">
        <f t="shared" si="2"/>
        <v>0</v>
      </c>
      <c r="H16" s="38"/>
      <c r="I16" s="54"/>
      <c r="J16" s="54"/>
      <c r="K16" s="54"/>
      <c r="L16" s="40">
        <f t="shared" si="4"/>
        <v>0</v>
      </c>
      <c r="M16" s="40"/>
      <c r="N16" s="39"/>
      <c r="O16" s="39"/>
      <c r="P16" s="39"/>
      <c r="Q16" s="40"/>
      <c r="R16" s="54"/>
      <c r="S16" s="54"/>
      <c r="T16" s="40">
        <f t="shared" si="3"/>
        <v>0</v>
      </c>
    </row>
    <row r="17" spans="3:22" s="32" customFormat="1" ht="30.75" hidden="1" customHeight="1" x14ac:dyDescent="0.35">
      <c r="C17" s="76" t="s">
        <v>45</v>
      </c>
      <c r="D17" s="76" t="s">
        <v>46</v>
      </c>
      <c r="E17" s="76" t="s">
        <v>39</v>
      </c>
      <c r="F17" s="80" t="s">
        <v>47</v>
      </c>
      <c r="G17" s="38">
        <f t="shared" si="2"/>
        <v>0</v>
      </c>
      <c r="H17" s="38"/>
      <c r="I17" s="54"/>
      <c r="J17" s="54"/>
      <c r="K17" s="54"/>
      <c r="L17" s="40">
        <f t="shared" si="4"/>
        <v>0</v>
      </c>
      <c r="M17" s="40"/>
      <c r="N17" s="39"/>
      <c r="O17" s="39"/>
      <c r="P17" s="39"/>
      <c r="Q17" s="40"/>
      <c r="R17" s="54"/>
      <c r="S17" s="54"/>
      <c r="T17" s="40">
        <f t="shared" si="3"/>
        <v>0</v>
      </c>
    </row>
    <row r="18" spans="3:22" s="32" customFormat="1" ht="30.75" hidden="1" customHeight="1" x14ac:dyDescent="0.35">
      <c r="C18" s="76" t="s">
        <v>48</v>
      </c>
      <c r="D18" s="76" t="s">
        <v>49</v>
      </c>
      <c r="E18" s="76" t="s">
        <v>50</v>
      </c>
      <c r="F18" s="80" t="s">
        <v>51</v>
      </c>
      <c r="G18" s="38">
        <f t="shared" si="2"/>
        <v>0</v>
      </c>
      <c r="H18" s="38"/>
      <c r="I18" s="54"/>
      <c r="J18" s="54"/>
      <c r="K18" s="54"/>
      <c r="L18" s="40">
        <f t="shared" si="4"/>
        <v>0</v>
      </c>
      <c r="M18" s="40"/>
      <c r="N18" s="39"/>
      <c r="O18" s="39"/>
      <c r="P18" s="39"/>
      <c r="Q18" s="40"/>
      <c r="R18" s="54"/>
      <c r="S18" s="54"/>
      <c r="T18" s="40">
        <f t="shared" si="3"/>
        <v>0</v>
      </c>
    </row>
    <row r="19" spans="3:22" s="32" customFormat="1" ht="30.75" hidden="1" customHeight="1" x14ac:dyDescent="0.35">
      <c r="C19" s="76" t="s">
        <v>52</v>
      </c>
      <c r="D19" s="76" t="s">
        <v>53</v>
      </c>
      <c r="E19" s="76" t="s">
        <v>54</v>
      </c>
      <c r="F19" s="80" t="s">
        <v>55</v>
      </c>
      <c r="G19" s="38">
        <f t="shared" si="2"/>
        <v>0</v>
      </c>
      <c r="H19" s="38"/>
      <c r="I19" s="54"/>
      <c r="J19" s="54"/>
      <c r="K19" s="54"/>
      <c r="L19" s="40">
        <f t="shared" si="4"/>
        <v>0</v>
      </c>
      <c r="M19" s="40"/>
      <c r="N19" s="39"/>
      <c r="O19" s="39"/>
      <c r="P19" s="39"/>
      <c r="Q19" s="40"/>
      <c r="R19" s="54"/>
      <c r="S19" s="54"/>
      <c r="T19" s="40">
        <f t="shared" si="3"/>
        <v>0</v>
      </c>
    </row>
    <row r="20" spans="3:22" s="32" customFormat="1" ht="30.75" hidden="1" customHeight="1" x14ac:dyDescent="0.35">
      <c r="C20" s="76" t="s">
        <v>56</v>
      </c>
      <c r="D20" s="76" t="s">
        <v>57</v>
      </c>
      <c r="E20" s="76" t="s">
        <v>58</v>
      </c>
      <c r="F20" s="80" t="s">
        <v>59</v>
      </c>
      <c r="G20" s="38">
        <f t="shared" si="2"/>
        <v>0</v>
      </c>
      <c r="H20" s="38"/>
      <c r="I20" s="38"/>
      <c r="J20" s="38"/>
      <c r="K20" s="38"/>
      <c r="L20" s="40">
        <f t="shared" si="4"/>
        <v>0</v>
      </c>
      <c r="M20" s="40"/>
      <c r="N20" s="40"/>
      <c r="O20" s="40"/>
      <c r="P20" s="40"/>
      <c r="Q20" s="40"/>
      <c r="R20" s="38"/>
      <c r="S20" s="38"/>
      <c r="T20" s="40">
        <f t="shared" si="3"/>
        <v>0</v>
      </c>
    </row>
    <row r="21" spans="3:22" s="32" customFormat="1" ht="30.75" hidden="1" customHeight="1" x14ac:dyDescent="0.35">
      <c r="C21" s="76" t="s">
        <v>60</v>
      </c>
      <c r="D21" s="76" t="s">
        <v>61</v>
      </c>
      <c r="E21" s="76" t="s">
        <v>62</v>
      </c>
      <c r="F21" s="80" t="s">
        <v>63</v>
      </c>
      <c r="G21" s="38">
        <f t="shared" si="2"/>
        <v>0</v>
      </c>
      <c r="H21" s="38"/>
      <c r="I21" s="38"/>
      <c r="J21" s="38"/>
      <c r="K21" s="38"/>
      <c r="L21" s="40">
        <f t="shared" si="4"/>
        <v>0</v>
      </c>
      <c r="M21" s="40"/>
      <c r="N21" s="38"/>
      <c r="O21" s="38"/>
      <c r="P21" s="38"/>
      <c r="Q21" s="40"/>
      <c r="R21" s="38"/>
      <c r="S21" s="38"/>
      <c r="T21" s="40">
        <f t="shared" si="3"/>
        <v>0</v>
      </c>
    </row>
    <row r="22" spans="3:22" s="160" customFormat="1" ht="30.75" hidden="1" customHeight="1" x14ac:dyDescent="0.35">
      <c r="C22" s="159" t="s">
        <v>64</v>
      </c>
      <c r="D22" s="159" t="s">
        <v>65</v>
      </c>
      <c r="E22" s="159" t="s">
        <v>66</v>
      </c>
      <c r="F22" s="79" t="s">
        <v>67</v>
      </c>
      <c r="G22" s="38">
        <f t="shared" si="2"/>
        <v>0</v>
      </c>
      <c r="H22" s="38"/>
      <c r="I22" s="55"/>
      <c r="J22" s="55"/>
      <c r="K22" s="55"/>
      <c r="L22" s="40">
        <f t="shared" si="4"/>
        <v>0</v>
      </c>
      <c r="M22" s="40"/>
      <c r="N22" s="55"/>
      <c r="O22" s="55"/>
      <c r="P22" s="55"/>
      <c r="Q22" s="40"/>
      <c r="R22" s="55"/>
      <c r="S22" s="55"/>
      <c r="T22" s="40">
        <f t="shared" si="3"/>
        <v>0</v>
      </c>
    </row>
    <row r="23" spans="3:22" s="3" customFormat="1" ht="44.25" hidden="1" customHeight="1" x14ac:dyDescent="0.35">
      <c r="C23" s="122" t="s">
        <v>68</v>
      </c>
      <c r="D23" s="76" t="s">
        <v>69</v>
      </c>
      <c r="E23" s="123" t="s">
        <v>70</v>
      </c>
      <c r="F23" s="125" t="s">
        <v>71</v>
      </c>
      <c r="G23" s="38">
        <f t="shared" si="2"/>
        <v>0</v>
      </c>
      <c r="H23" s="38"/>
      <c r="I23" s="161"/>
      <c r="J23" s="161"/>
      <c r="K23" s="161"/>
      <c r="L23" s="40">
        <f t="shared" si="4"/>
        <v>0</v>
      </c>
      <c r="M23" s="40"/>
      <c r="N23" s="161"/>
      <c r="O23" s="161"/>
      <c r="P23" s="161"/>
      <c r="Q23" s="40"/>
      <c r="R23" s="161"/>
      <c r="S23" s="161"/>
      <c r="T23" s="40">
        <f t="shared" si="3"/>
        <v>0</v>
      </c>
    </row>
    <row r="24" spans="3:22" s="3" customFormat="1" ht="30.75" hidden="1" customHeight="1" x14ac:dyDescent="0.35">
      <c r="C24" s="122" t="s">
        <v>72</v>
      </c>
      <c r="D24" s="76" t="s">
        <v>73</v>
      </c>
      <c r="E24" s="123" t="s">
        <v>74</v>
      </c>
      <c r="F24" s="125" t="s">
        <v>75</v>
      </c>
      <c r="G24" s="38">
        <f t="shared" si="2"/>
        <v>0</v>
      </c>
      <c r="H24" s="38"/>
      <c r="I24" s="161"/>
      <c r="J24" s="161"/>
      <c r="K24" s="161"/>
      <c r="L24" s="40">
        <f t="shared" si="4"/>
        <v>0</v>
      </c>
      <c r="M24" s="40"/>
      <c r="N24" s="161"/>
      <c r="O24" s="161"/>
      <c r="P24" s="161"/>
      <c r="Q24" s="40"/>
      <c r="R24" s="161"/>
      <c r="S24" s="161"/>
      <c r="T24" s="40">
        <f t="shared" si="3"/>
        <v>0</v>
      </c>
    </row>
    <row r="25" spans="3:22" s="3" customFormat="1" ht="30.75" hidden="1" customHeight="1" x14ac:dyDescent="0.35">
      <c r="C25" s="122" t="s">
        <v>76</v>
      </c>
      <c r="D25" s="76" t="s">
        <v>77</v>
      </c>
      <c r="E25" s="123" t="s">
        <v>74</v>
      </c>
      <c r="F25" s="125" t="s">
        <v>78</v>
      </c>
      <c r="G25" s="38">
        <f t="shared" si="2"/>
        <v>0</v>
      </c>
      <c r="H25" s="38"/>
      <c r="I25" s="161"/>
      <c r="J25" s="161"/>
      <c r="K25" s="161"/>
      <c r="L25" s="40">
        <f t="shared" si="4"/>
        <v>0</v>
      </c>
      <c r="M25" s="40"/>
      <c r="N25" s="161"/>
      <c r="O25" s="161"/>
      <c r="P25" s="161"/>
      <c r="Q25" s="40"/>
      <c r="R25" s="161"/>
      <c r="S25" s="161"/>
      <c r="T25" s="40">
        <f t="shared" si="3"/>
        <v>0</v>
      </c>
    </row>
    <row r="26" spans="3:22" s="3" customFormat="1" ht="30.75" hidden="1" customHeight="1" x14ac:dyDescent="0.35">
      <c r="C26" s="123" t="s">
        <v>79</v>
      </c>
      <c r="D26" s="76" t="s">
        <v>80</v>
      </c>
      <c r="E26" s="123" t="s">
        <v>74</v>
      </c>
      <c r="F26" s="125" t="s">
        <v>81</v>
      </c>
      <c r="G26" s="38">
        <f t="shared" si="2"/>
        <v>0</v>
      </c>
      <c r="H26" s="38"/>
      <c r="I26" s="161"/>
      <c r="J26" s="161"/>
      <c r="K26" s="161"/>
      <c r="L26" s="40">
        <f t="shared" si="4"/>
        <v>0</v>
      </c>
      <c r="M26" s="40"/>
      <c r="N26" s="161"/>
      <c r="O26" s="161"/>
      <c r="P26" s="161"/>
      <c r="Q26" s="40"/>
      <c r="R26" s="161"/>
      <c r="S26" s="161"/>
      <c r="T26" s="40">
        <f t="shared" si="3"/>
        <v>0</v>
      </c>
    </row>
    <row r="27" spans="3:22" s="3" customFormat="1" ht="1.2" customHeight="1" x14ac:dyDescent="0.35">
      <c r="C27" s="123" t="s">
        <v>352</v>
      </c>
      <c r="D27" s="76" t="s">
        <v>182</v>
      </c>
      <c r="E27" s="123" t="s">
        <v>74</v>
      </c>
      <c r="F27" s="125" t="s">
        <v>183</v>
      </c>
      <c r="G27" s="38">
        <f t="shared" si="2"/>
        <v>0</v>
      </c>
      <c r="H27" s="38"/>
      <c r="I27" s="161"/>
      <c r="J27" s="161"/>
      <c r="K27" s="161"/>
      <c r="L27" s="40">
        <f t="shared" si="4"/>
        <v>0</v>
      </c>
      <c r="M27" s="40"/>
      <c r="N27" s="161"/>
      <c r="O27" s="161"/>
      <c r="P27" s="161"/>
      <c r="Q27" s="40"/>
      <c r="R27" s="161"/>
      <c r="S27" s="161"/>
      <c r="T27" s="40">
        <f t="shared" si="3"/>
        <v>0</v>
      </c>
    </row>
    <row r="28" spans="3:22" ht="32.25" customHeight="1" x14ac:dyDescent="0.35">
      <c r="C28" s="25" t="s">
        <v>7</v>
      </c>
      <c r="D28" s="25" t="s">
        <v>10</v>
      </c>
      <c r="E28" s="25" t="s">
        <v>42</v>
      </c>
      <c r="F28" s="33" t="s">
        <v>3</v>
      </c>
      <c r="G28" s="27">
        <f t="shared" si="2"/>
        <v>0</v>
      </c>
      <c r="H28" s="27"/>
      <c r="I28" s="171"/>
      <c r="J28" s="171"/>
      <c r="K28" s="171"/>
      <c r="L28" s="27">
        <f t="shared" si="4"/>
        <v>4300000</v>
      </c>
      <c r="M28" s="27">
        <v>4300000</v>
      </c>
      <c r="N28" s="171"/>
      <c r="O28" s="171"/>
      <c r="P28" s="171"/>
      <c r="Q28" s="27">
        <v>4300000</v>
      </c>
      <c r="R28" s="171"/>
      <c r="S28" s="171"/>
      <c r="T28" s="27">
        <f t="shared" si="3"/>
        <v>4300000</v>
      </c>
    </row>
    <row r="29" spans="3:22" ht="63" hidden="1" customHeight="1" x14ac:dyDescent="0.35">
      <c r="C29" s="25" t="s">
        <v>8</v>
      </c>
      <c r="D29" s="25" t="s">
        <v>9</v>
      </c>
      <c r="E29" s="25" t="s">
        <v>42</v>
      </c>
      <c r="F29" s="33" t="s">
        <v>11</v>
      </c>
      <c r="G29" s="27">
        <f t="shared" si="2"/>
        <v>0</v>
      </c>
      <c r="H29" s="27"/>
      <c r="I29" s="171"/>
      <c r="J29" s="171"/>
      <c r="K29" s="171"/>
      <c r="L29" s="27">
        <f t="shared" si="4"/>
        <v>0</v>
      </c>
      <c r="M29" s="27"/>
      <c r="N29" s="171"/>
      <c r="O29" s="171"/>
      <c r="P29" s="171"/>
      <c r="Q29" s="27"/>
      <c r="R29" s="171"/>
      <c r="S29" s="171"/>
      <c r="T29" s="27">
        <f t="shared" si="3"/>
        <v>0</v>
      </c>
    </row>
    <row r="30" spans="3:22" ht="48" hidden="1" customHeight="1" x14ac:dyDescent="0.3">
      <c r="C30" s="224" t="s">
        <v>82</v>
      </c>
      <c r="D30" s="224"/>
      <c r="E30" s="224"/>
      <c r="F30" s="225" t="s">
        <v>83</v>
      </c>
      <c r="G30" s="366">
        <f t="shared" ref="G30:T30" si="5">SUM(G31)</f>
        <v>0</v>
      </c>
      <c r="H30" s="366">
        <f t="shared" si="5"/>
        <v>0</v>
      </c>
      <c r="I30" s="366">
        <f t="shared" si="5"/>
        <v>0</v>
      </c>
      <c r="J30" s="366">
        <f t="shared" si="5"/>
        <v>0</v>
      </c>
      <c r="K30" s="366">
        <f t="shared" si="5"/>
        <v>0</v>
      </c>
      <c r="L30" s="366">
        <f t="shared" si="5"/>
        <v>0</v>
      </c>
      <c r="M30" s="366">
        <f t="shared" si="5"/>
        <v>0</v>
      </c>
      <c r="N30" s="366">
        <f t="shared" si="5"/>
        <v>0</v>
      </c>
      <c r="O30" s="366">
        <f t="shared" si="5"/>
        <v>0</v>
      </c>
      <c r="P30" s="366">
        <f t="shared" si="5"/>
        <v>0</v>
      </c>
      <c r="Q30" s="366">
        <f t="shared" si="5"/>
        <v>0</v>
      </c>
      <c r="R30" s="366">
        <f t="shared" si="5"/>
        <v>0</v>
      </c>
      <c r="S30" s="366">
        <f t="shared" si="5"/>
        <v>0</v>
      </c>
      <c r="T30" s="366">
        <f t="shared" si="5"/>
        <v>0</v>
      </c>
      <c r="V30" s="23"/>
    </row>
    <row r="31" spans="3:22" s="24" customFormat="1" ht="48" hidden="1" customHeight="1" x14ac:dyDescent="0.3">
      <c r="C31" s="224" t="s">
        <v>84</v>
      </c>
      <c r="D31" s="224"/>
      <c r="E31" s="224"/>
      <c r="F31" s="225" t="s">
        <v>83</v>
      </c>
      <c r="G31" s="366">
        <f t="shared" ref="G31:T31" si="6">SUM(G32:G52)</f>
        <v>0</v>
      </c>
      <c r="H31" s="366">
        <f t="shared" si="6"/>
        <v>0</v>
      </c>
      <c r="I31" s="366">
        <f t="shared" si="6"/>
        <v>0</v>
      </c>
      <c r="J31" s="366">
        <f t="shared" si="6"/>
        <v>0</v>
      </c>
      <c r="K31" s="366">
        <f t="shared" si="6"/>
        <v>0</v>
      </c>
      <c r="L31" s="366">
        <f t="shared" si="6"/>
        <v>0</v>
      </c>
      <c r="M31" s="366">
        <f t="shared" si="6"/>
        <v>0</v>
      </c>
      <c r="N31" s="366">
        <f t="shared" si="6"/>
        <v>0</v>
      </c>
      <c r="O31" s="366">
        <f t="shared" si="6"/>
        <v>0</v>
      </c>
      <c r="P31" s="366">
        <f t="shared" si="6"/>
        <v>0</v>
      </c>
      <c r="Q31" s="366">
        <f t="shared" si="6"/>
        <v>0</v>
      </c>
      <c r="R31" s="366">
        <f t="shared" si="6"/>
        <v>0</v>
      </c>
      <c r="S31" s="366">
        <f t="shared" si="6"/>
        <v>0</v>
      </c>
      <c r="T31" s="366">
        <f t="shared" si="6"/>
        <v>0</v>
      </c>
      <c r="V31" s="131">
        <f>SUM(G31,L31)</f>
        <v>0</v>
      </c>
    </row>
    <row r="32" spans="3:22" s="32" customFormat="1" ht="56.25" hidden="1" customHeight="1" x14ac:dyDescent="0.35">
      <c r="C32" s="253" t="s">
        <v>85</v>
      </c>
      <c r="D32" s="253" t="s">
        <v>39</v>
      </c>
      <c r="E32" s="253" t="s">
        <v>36</v>
      </c>
      <c r="F32" s="254" t="s">
        <v>40</v>
      </c>
      <c r="G32" s="231">
        <f t="shared" ref="G32:G51" si="7">SUM(H32,K32)</f>
        <v>0</v>
      </c>
      <c r="H32" s="231"/>
      <c r="I32" s="231"/>
      <c r="J32" s="255"/>
      <c r="K32" s="255"/>
      <c r="L32" s="233">
        <f t="shared" ref="L32:L52" si="8">SUM(N32,Q32)</f>
        <v>0</v>
      </c>
      <c r="M32" s="233"/>
      <c r="N32" s="255"/>
      <c r="O32" s="255"/>
      <c r="P32" s="255"/>
      <c r="Q32" s="233"/>
      <c r="R32" s="233"/>
      <c r="S32" s="233"/>
      <c r="T32" s="233">
        <f t="shared" ref="T32:T52" si="9">SUM(G32,L32)</f>
        <v>0</v>
      </c>
    </row>
    <row r="33" spans="3:38" s="3" customFormat="1" ht="32.25" hidden="1" customHeight="1" x14ac:dyDescent="0.35">
      <c r="C33" s="253" t="s">
        <v>86</v>
      </c>
      <c r="D33" s="253" t="s">
        <v>87</v>
      </c>
      <c r="E33" s="256" t="s">
        <v>88</v>
      </c>
      <c r="F33" s="257" t="s">
        <v>89</v>
      </c>
      <c r="G33" s="231">
        <f t="shared" si="7"/>
        <v>0</v>
      </c>
      <c r="H33" s="231"/>
      <c r="I33" s="231"/>
      <c r="J33" s="255"/>
      <c r="K33" s="255"/>
      <c r="L33" s="233">
        <f t="shared" si="8"/>
        <v>0</v>
      </c>
      <c r="M33" s="233"/>
      <c r="N33" s="255"/>
      <c r="O33" s="255"/>
      <c r="P33" s="255"/>
      <c r="Q33" s="233"/>
      <c r="R33" s="233"/>
      <c r="S33" s="233"/>
      <c r="T33" s="233">
        <f t="shared" si="9"/>
        <v>0</v>
      </c>
    </row>
    <row r="34" spans="3:38" s="370" customFormat="1" ht="57.75" hidden="1" customHeight="1" x14ac:dyDescent="0.35">
      <c r="C34" s="226" t="s">
        <v>90</v>
      </c>
      <c r="D34" s="226" t="s">
        <v>91</v>
      </c>
      <c r="E34" s="229" t="s">
        <v>92</v>
      </c>
      <c r="F34" s="230" t="s">
        <v>93</v>
      </c>
      <c r="G34" s="227">
        <f t="shared" si="7"/>
        <v>0</v>
      </c>
      <c r="H34" s="227"/>
      <c r="I34" s="227"/>
      <c r="J34" s="227"/>
      <c r="K34" s="227"/>
      <c r="L34" s="228">
        <f t="shared" si="8"/>
        <v>0</v>
      </c>
      <c r="M34" s="227"/>
      <c r="N34" s="227"/>
      <c r="O34" s="227"/>
      <c r="P34" s="227"/>
      <c r="Q34" s="227"/>
      <c r="R34" s="227"/>
      <c r="S34" s="227"/>
      <c r="T34" s="228">
        <f t="shared" si="9"/>
        <v>0</v>
      </c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69"/>
      <c r="AH34" s="369"/>
      <c r="AI34" s="369"/>
      <c r="AJ34" s="369"/>
      <c r="AK34" s="369"/>
      <c r="AL34" s="369"/>
    </row>
    <row r="35" spans="3:38" s="149" customFormat="1" ht="56.25" hidden="1" customHeight="1" x14ac:dyDescent="0.35">
      <c r="C35" s="253" t="s">
        <v>94</v>
      </c>
      <c r="D35" s="253" t="s">
        <v>95</v>
      </c>
      <c r="E35" s="256" t="s">
        <v>92</v>
      </c>
      <c r="F35" s="257" t="s">
        <v>96</v>
      </c>
      <c r="G35" s="231">
        <f t="shared" si="7"/>
        <v>0</v>
      </c>
      <c r="H35" s="231"/>
      <c r="I35" s="231"/>
      <c r="J35" s="231"/>
      <c r="K35" s="231"/>
      <c r="L35" s="233">
        <f t="shared" si="8"/>
        <v>0</v>
      </c>
      <c r="M35" s="231"/>
      <c r="N35" s="231"/>
      <c r="O35" s="231"/>
      <c r="P35" s="231"/>
      <c r="Q35" s="231"/>
      <c r="R35" s="231"/>
      <c r="S35" s="231"/>
      <c r="T35" s="233">
        <f t="shared" si="9"/>
        <v>0</v>
      </c>
    </row>
    <row r="36" spans="3:38" s="259" customFormat="1" ht="56.25" hidden="1" customHeight="1" x14ac:dyDescent="0.35">
      <c r="C36" s="253" t="s">
        <v>97</v>
      </c>
      <c r="D36" s="253" t="s">
        <v>98</v>
      </c>
      <c r="E36" s="253" t="s">
        <v>99</v>
      </c>
      <c r="F36" s="258" t="s">
        <v>100</v>
      </c>
      <c r="G36" s="231">
        <f t="shared" si="7"/>
        <v>0</v>
      </c>
      <c r="H36" s="231"/>
      <c r="I36" s="231"/>
      <c r="J36" s="233"/>
      <c r="K36" s="233"/>
      <c r="L36" s="233">
        <f t="shared" si="8"/>
        <v>0</v>
      </c>
      <c r="M36" s="231"/>
      <c r="N36" s="233"/>
      <c r="O36" s="233"/>
      <c r="P36" s="233"/>
      <c r="Q36" s="231"/>
      <c r="R36" s="233"/>
      <c r="S36" s="233"/>
      <c r="T36" s="233">
        <f t="shared" si="9"/>
        <v>0</v>
      </c>
    </row>
    <row r="37" spans="3:38" s="3" customFormat="1" ht="36.75" hidden="1" customHeight="1" x14ac:dyDescent="0.35">
      <c r="C37" s="253" t="s">
        <v>101</v>
      </c>
      <c r="D37" s="253" t="s">
        <v>102</v>
      </c>
      <c r="E37" s="253" t="s">
        <v>103</v>
      </c>
      <c r="F37" s="257" t="s">
        <v>104</v>
      </c>
      <c r="G37" s="231">
        <f t="shared" si="7"/>
        <v>0</v>
      </c>
      <c r="H37" s="231"/>
      <c r="I37" s="231"/>
      <c r="J37" s="233"/>
      <c r="K37" s="233"/>
      <c r="L37" s="233">
        <f t="shared" si="8"/>
        <v>0</v>
      </c>
      <c r="M37" s="231"/>
      <c r="N37" s="233"/>
      <c r="O37" s="233"/>
      <c r="P37" s="233"/>
      <c r="Q37" s="231"/>
      <c r="R37" s="233"/>
      <c r="S37" s="233"/>
      <c r="T37" s="233">
        <f t="shared" si="9"/>
        <v>0</v>
      </c>
    </row>
    <row r="38" spans="3:38" s="3" customFormat="1" ht="28.5" hidden="1" customHeight="1" x14ac:dyDescent="0.35">
      <c r="C38" s="253" t="s">
        <v>105</v>
      </c>
      <c r="D38" s="253" t="s">
        <v>106</v>
      </c>
      <c r="E38" s="253" t="s">
        <v>103</v>
      </c>
      <c r="F38" s="257" t="s">
        <v>107</v>
      </c>
      <c r="G38" s="231">
        <f t="shared" si="7"/>
        <v>0</v>
      </c>
      <c r="H38" s="231"/>
      <c r="I38" s="231"/>
      <c r="J38" s="233"/>
      <c r="K38" s="233"/>
      <c r="L38" s="233">
        <f t="shared" si="8"/>
        <v>0</v>
      </c>
      <c r="M38" s="233"/>
      <c r="N38" s="233"/>
      <c r="O38" s="233"/>
      <c r="P38" s="233"/>
      <c r="Q38" s="233"/>
      <c r="R38" s="233"/>
      <c r="S38" s="233"/>
      <c r="T38" s="233">
        <f t="shared" si="9"/>
        <v>0</v>
      </c>
    </row>
    <row r="39" spans="3:38" ht="60" hidden="1" customHeight="1" x14ac:dyDescent="0.35">
      <c r="C39" s="226" t="s">
        <v>108</v>
      </c>
      <c r="D39" s="226" t="s">
        <v>109</v>
      </c>
      <c r="E39" s="226" t="s">
        <v>103</v>
      </c>
      <c r="F39" s="232" t="s">
        <v>110</v>
      </c>
      <c r="G39" s="227">
        <f t="shared" si="7"/>
        <v>0</v>
      </c>
      <c r="H39" s="227"/>
      <c r="I39" s="227"/>
      <c r="J39" s="228"/>
      <c r="K39" s="228"/>
      <c r="L39" s="228">
        <f t="shared" si="8"/>
        <v>0</v>
      </c>
      <c r="M39" s="234"/>
      <c r="N39" s="228"/>
      <c r="O39" s="228"/>
      <c r="P39" s="228"/>
      <c r="Q39" s="234"/>
      <c r="R39" s="228"/>
      <c r="S39" s="228"/>
      <c r="T39" s="228">
        <f t="shared" si="9"/>
        <v>0</v>
      </c>
    </row>
    <row r="40" spans="3:38" ht="39" hidden="1" customHeight="1" x14ac:dyDescent="0.35">
      <c r="C40" s="226" t="s">
        <v>111</v>
      </c>
      <c r="D40" s="226" t="s">
        <v>112</v>
      </c>
      <c r="E40" s="226" t="s">
        <v>103</v>
      </c>
      <c r="F40" s="232" t="s">
        <v>113</v>
      </c>
      <c r="G40" s="227">
        <f t="shared" si="7"/>
        <v>0</v>
      </c>
      <c r="H40" s="227"/>
      <c r="I40" s="227"/>
      <c r="J40" s="228"/>
      <c r="K40" s="228"/>
      <c r="L40" s="228">
        <f t="shared" si="8"/>
        <v>0</v>
      </c>
      <c r="M40" s="234"/>
      <c r="N40" s="228"/>
      <c r="O40" s="228"/>
      <c r="P40" s="228"/>
      <c r="Q40" s="234"/>
      <c r="R40" s="228"/>
      <c r="S40" s="228"/>
      <c r="T40" s="228">
        <f t="shared" si="9"/>
        <v>0</v>
      </c>
    </row>
    <row r="41" spans="3:38" s="45" customFormat="1" ht="47.25" hidden="1" customHeight="1" x14ac:dyDescent="0.35">
      <c r="C41" s="235"/>
      <c r="D41" s="235"/>
      <c r="E41" s="236"/>
      <c r="F41" s="237" t="s">
        <v>114</v>
      </c>
      <c r="G41" s="238">
        <f t="shared" si="7"/>
        <v>0</v>
      </c>
      <c r="H41" s="238"/>
      <c r="I41" s="238"/>
      <c r="J41" s="239"/>
      <c r="K41" s="239"/>
      <c r="L41" s="228">
        <f t="shared" si="8"/>
        <v>0</v>
      </c>
      <c r="M41" s="240"/>
      <c r="N41" s="239"/>
      <c r="O41" s="239"/>
      <c r="P41" s="239"/>
      <c r="Q41" s="240"/>
      <c r="R41" s="239"/>
      <c r="S41" s="239"/>
      <c r="T41" s="228">
        <f t="shared" si="9"/>
        <v>0</v>
      </c>
    </row>
    <row r="42" spans="3:38" ht="60.75" hidden="1" customHeight="1" x14ac:dyDescent="0.35">
      <c r="C42" s="226" t="s">
        <v>115</v>
      </c>
      <c r="D42" s="226" t="s">
        <v>116</v>
      </c>
      <c r="E42" s="229" t="s">
        <v>103</v>
      </c>
      <c r="F42" s="230" t="s">
        <v>117</v>
      </c>
      <c r="G42" s="364">
        <f t="shared" si="7"/>
        <v>0</v>
      </c>
      <c r="H42" s="364"/>
      <c r="I42" s="364"/>
      <c r="J42" s="365"/>
      <c r="K42" s="365"/>
      <c r="L42" s="365">
        <f t="shared" si="8"/>
        <v>0</v>
      </c>
      <c r="M42" s="364"/>
      <c r="N42" s="365"/>
      <c r="O42" s="365"/>
      <c r="P42" s="365"/>
      <c r="Q42" s="364"/>
      <c r="R42" s="365"/>
      <c r="S42" s="365"/>
      <c r="T42" s="365">
        <f t="shared" si="9"/>
        <v>0</v>
      </c>
    </row>
    <row r="43" spans="3:38" s="45" customFormat="1" ht="82.5" hidden="1" customHeight="1" x14ac:dyDescent="0.35">
      <c r="C43" s="241" t="s">
        <v>118</v>
      </c>
      <c r="D43" s="241" t="s">
        <v>119</v>
      </c>
      <c r="E43" s="241" t="s">
        <v>103</v>
      </c>
      <c r="F43" s="242" t="s">
        <v>120</v>
      </c>
      <c r="G43" s="227">
        <f t="shared" si="7"/>
        <v>0</v>
      </c>
      <c r="H43" s="227"/>
      <c r="I43" s="227"/>
      <c r="J43" s="243"/>
      <c r="K43" s="243"/>
      <c r="L43" s="228">
        <f t="shared" si="8"/>
        <v>0</v>
      </c>
      <c r="M43" s="244"/>
      <c r="N43" s="243"/>
      <c r="O43" s="243"/>
      <c r="P43" s="243"/>
      <c r="Q43" s="244"/>
      <c r="R43" s="243"/>
      <c r="S43" s="243"/>
      <c r="T43" s="228">
        <f t="shared" si="9"/>
        <v>0</v>
      </c>
    </row>
    <row r="44" spans="3:38" s="45" customFormat="1" ht="44.25" hidden="1" customHeight="1" x14ac:dyDescent="0.35">
      <c r="C44" s="241" t="s">
        <v>121</v>
      </c>
      <c r="D44" s="241" t="s">
        <v>122</v>
      </c>
      <c r="E44" s="245" t="s">
        <v>103</v>
      </c>
      <c r="F44" s="246" t="s">
        <v>123</v>
      </c>
      <c r="G44" s="231">
        <f t="shared" si="7"/>
        <v>0</v>
      </c>
      <c r="H44" s="231"/>
      <c r="I44" s="231"/>
      <c r="J44" s="243"/>
      <c r="K44" s="243"/>
      <c r="L44" s="228">
        <f t="shared" si="8"/>
        <v>0</v>
      </c>
      <c r="M44" s="244"/>
      <c r="N44" s="243"/>
      <c r="O44" s="243"/>
      <c r="P44" s="243"/>
      <c r="Q44" s="244"/>
      <c r="R44" s="243"/>
      <c r="S44" s="243"/>
      <c r="T44" s="228">
        <f t="shared" si="9"/>
        <v>0</v>
      </c>
    </row>
    <row r="45" spans="3:38" s="45" customFormat="1" ht="99" hidden="1" customHeight="1" x14ac:dyDescent="0.35">
      <c r="C45" s="241" t="s">
        <v>354</v>
      </c>
      <c r="D45" s="241" t="s">
        <v>355</v>
      </c>
      <c r="E45" s="245" t="s">
        <v>103</v>
      </c>
      <c r="F45" s="246" t="s">
        <v>353</v>
      </c>
      <c r="G45" s="231"/>
      <c r="H45" s="231"/>
      <c r="I45" s="231"/>
      <c r="J45" s="243"/>
      <c r="K45" s="243"/>
      <c r="L45" s="228">
        <f t="shared" si="8"/>
        <v>0</v>
      </c>
      <c r="M45" s="227"/>
      <c r="N45" s="227"/>
      <c r="O45" s="227"/>
      <c r="P45" s="227"/>
      <c r="Q45" s="227"/>
      <c r="R45" s="243"/>
      <c r="S45" s="243"/>
      <c r="T45" s="228">
        <f t="shared" si="9"/>
        <v>0</v>
      </c>
    </row>
    <row r="46" spans="3:38" s="45" customFormat="1" ht="98.25" hidden="1" customHeight="1" x14ac:dyDescent="0.35">
      <c r="C46" s="241" t="s">
        <v>359</v>
      </c>
      <c r="D46" s="241" t="s">
        <v>360</v>
      </c>
      <c r="E46" s="245" t="s">
        <v>103</v>
      </c>
      <c r="F46" s="246" t="s">
        <v>361</v>
      </c>
      <c r="G46" s="231"/>
      <c r="H46" s="231"/>
      <c r="I46" s="231"/>
      <c r="J46" s="243"/>
      <c r="K46" s="243"/>
      <c r="L46" s="228">
        <f t="shared" si="8"/>
        <v>0</v>
      </c>
      <c r="M46" s="227"/>
      <c r="N46" s="227"/>
      <c r="O46" s="227"/>
      <c r="P46" s="227"/>
      <c r="Q46" s="227"/>
      <c r="R46" s="227"/>
      <c r="S46" s="227"/>
      <c r="T46" s="228">
        <f t="shared" si="9"/>
        <v>0</v>
      </c>
    </row>
    <row r="47" spans="3:38" s="45" customFormat="1" ht="132.75" hidden="1" customHeight="1" x14ac:dyDescent="0.35">
      <c r="C47" s="241" t="s">
        <v>337</v>
      </c>
      <c r="D47" s="241" t="s">
        <v>341</v>
      </c>
      <c r="E47" s="241" t="s">
        <v>103</v>
      </c>
      <c r="F47" s="246" t="s">
        <v>339</v>
      </c>
      <c r="G47" s="227">
        <f t="shared" si="7"/>
        <v>0</v>
      </c>
      <c r="H47" s="227"/>
      <c r="I47" s="227"/>
      <c r="J47" s="228"/>
      <c r="K47" s="228"/>
      <c r="L47" s="228">
        <f t="shared" si="8"/>
        <v>0</v>
      </c>
      <c r="M47" s="228"/>
      <c r="N47" s="228"/>
      <c r="O47" s="228"/>
      <c r="P47" s="228"/>
      <c r="Q47" s="228"/>
      <c r="R47" s="228"/>
      <c r="S47" s="228"/>
      <c r="T47" s="228">
        <f t="shared" si="9"/>
        <v>0</v>
      </c>
    </row>
    <row r="48" spans="3:38" s="45" customFormat="1" ht="133.5" hidden="1" customHeight="1" x14ac:dyDescent="0.35">
      <c r="C48" s="241" t="s">
        <v>338</v>
      </c>
      <c r="D48" s="241" t="s">
        <v>342</v>
      </c>
      <c r="E48" s="241" t="s">
        <v>103</v>
      </c>
      <c r="F48" s="246" t="s">
        <v>340</v>
      </c>
      <c r="G48" s="227">
        <f t="shared" si="7"/>
        <v>0</v>
      </c>
      <c r="H48" s="227"/>
      <c r="I48" s="227"/>
      <c r="J48" s="228"/>
      <c r="K48" s="228"/>
      <c r="L48" s="228">
        <f t="shared" si="8"/>
        <v>0</v>
      </c>
      <c r="M48" s="228"/>
      <c r="N48" s="228"/>
      <c r="O48" s="228"/>
      <c r="P48" s="228"/>
      <c r="Q48" s="228"/>
      <c r="R48" s="228"/>
      <c r="S48" s="228"/>
      <c r="T48" s="228">
        <f t="shared" si="9"/>
        <v>0</v>
      </c>
    </row>
    <row r="49" spans="3:22" s="45" customFormat="1" ht="80.25" hidden="1" customHeight="1" x14ac:dyDescent="0.35">
      <c r="C49" s="241" t="s">
        <v>356</v>
      </c>
      <c r="D49" s="241" t="s">
        <v>357</v>
      </c>
      <c r="E49" s="245" t="s">
        <v>103</v>
      </c>
      <c r="F49" s="246" t="s">
        <v>358</v>
      </c>
      <c r="G49" s="227">
        <f t="shared" si="7"/>
        <v>0</v>
      </c>
      <c r="H49" s="227"/>
      <c r="I49" s="231"/>
      <c r="J49" s="243"/>
      <c r="K49" s="243"/>
      <c r="L49" s="228">
        <f t="shared" si="8"/>
        <v>0</v>
      </c>
      <c r="M49" s="244"/>
      <c r="N49" s="227"/>
      <c r="O49" s="243"/>
      <c r="P49" s="243"/>
      <c r="Q49" s="244"/>
      <c r="R49" s="243"/>
      <c r="S49" s="243"/>
      <c r="T49" s="228">
        <f t="shared" si="9"/>
        <v>0</v>
      </c>
    </row>
    <row r="50" spans="3:22" s="144" customFormat="1" ht="42" hidden="1" customHeight="1" x14ac:dyDescent="0.35">
      <c r="C50" s="247" t="s">
        <v>124</v>
      </c>
      <c r="D50" s="247" t="s">
        <v>125</v>
      </c>
      <c r="E50" s="247" t="s">
        <v>126</v>
      </c>
      <c r="F50" s="248" t="s">
        <v>127</v>
      </c>
      <c r="G50" s="249">
        <f t="shared" si="7"/>
        <v>0</v>
      </c>
      <c r="H50" s="249"/>
      <c r="I50" s="249"/>
      <c r="J50" s="250"/>
      <c r="K50" s="250"/>
      <c r="L50" s="228">
        <f t="shared" si="8"/>
        <v>0</v>
      </c>
      <c r="M50" s="250"/>
      <c r="N50" s="250"/>
      <c r="O50" s="250"/>
      <c r="P50" s="250"/>
      <c r="Q50" s="250"/>
      <c r="R50" s="250"/>
      <c r="S50" s="250"/>
      <c r="T50" s="250">
        <f t="shared" si="9"/>
        <v>0</v>
      </c>
    </row>
    <row r="51" spans="3:22" s="141" customFormat="1" ht="84" hidden="1" customHeight="1" x14ac:dyDescent="0.35">
      <c r="C51" s="251" t="s">
        <v>363</v>
      </c>
      <c r="D51" s="251" t="s">
        <v>364</v>
      </c>
      <c r="E51" s="251" t="s">
        <v>103</v>
      </c>
      <c r="F51" s="252" t="s">
        <v>365</v>
      </c>
      <c r="G51" s="249">
        <f t="shared" si="7"/>
        <v>0</v>
      </c>
      <c r="H51" s="249"/>
      <c r="I51" s="249"/>
      <c r="J51" s="250"/>
      <c r="K51" s="250"/>
      <c r="L51" s="228">
        <f t="shared" si="8"/>
        <v>0</v>
      </c>
      <c r="M51" s="250"/>
      <c r="N51" s="250"/>
      <c r="O51" s="250"/>
      <c r="P51" s="250"/>
      <c r="Q51" s="250"/>
      <c r="R51" s="250"/>
      <c r="S51" s="250"/>
      <c r="T51" s="250">
        <f t="shared" si="9"/>
        <v>0</v>
      </c>
    </row>
    <row r="52" spans="3:22" s="141" customFormat="1" ht="37.5" hidden="1" customHeight="1" x14ac:dyDescent="0.35">
      <c r="C52" s="140" t="s">
        <v>13</v>
      </c>
      <c r="D52" s="142" t="s">
        <v>10</v>
      </c>
      <c r="E52" s="143" t="s">
        <v>42</v>
      </c>
      <c r="F52" s="151" t="s">
        <v>3</v>
      </c>
      <c r="G52" s="139"/>
      <c r="H52" s="139"/>
      <c r="I52" s="139"/>
      <c r="J52" s="138"/>
      <c r="K52" s="138"/>
      <c r="L52" s="138">
        <f t="shared" si="8"/>
        <v>0</v>
      </c>
      <c r="M52" s="138"/>
      <c r="N52" s="138"/>
      <c r="O52" s="138"/>
      <c r="P52" s="138"/>
      <c r="Q52" s="138"/>
      <c r="R52" s="138"/>
      <c r="S52" s="138"/>
      <c r="T52" s="138">
        <f t="shared" si="9"/>
        <v>0</v>
      </c>
    </row>
    <row r="53" spans="3:22" ht="44.25" hidden="1" customHeight="1" x14ac:dyDescent="0.3">
      <c r="C53" s="22" t="s">
        <v>128</v>
      </c>
      <c r="D53" s="22"/>
      <c r="E53" s="22"/>
      <c r="F53" s="37" t="s">
        <v>129</v>
      </c>
      <c r="G53" s="50">
        <f t="shared" ref="G53:T53" si="10">SUM(G54)</f>
        <v>0</v>
      </c>
      <c r="H53" s="51">
        <f t="shared" si="10"/>
        <v>0</v>
      </c>
      <c r="I53" s="51">
        <f t="shared" si="10"/>
        <v>0</v>
      </c>
      <c r="J53" s="51">
        <f t="shared" si="10"/>
        <v>0</v>
      </c>
      <c r="K53" s="51">
        <f t="shared" si="10"/>
        <v>0</v>
      </c>
      <c r="L53" s="51">
        <f t="shared" si="10"/>
        <v>0</v>
      </c>
      <c r="M53" s="51">
        <f t="shared" si="10"/>
        <v>0</v>
      </c>
      <c r="N53" s="51">
        <f t="shared" si="10"/>
        <v>0</v>
      </c>
      <c r="O53" s="51">
        <f t="shared" si="10"/>
        <v>0</v>
      </c>
      <c r="P53" s="51">
        <f t="shared" si="10"/>
        <v>0</v>
      </c>
      <c r="Q53" s="51">
        <f t="shared" si="10"/>
        <v>0</v>
      </c>
      <c r="R53" s="51">
        <f t="shared" si="10"/>
        <v>0</v>
      </c>
      <c r="S53" s="51" t="e">
        <f t="shared" si="10"/>
        <v>#REF!</v>
      </c>
      <c r="T53" s="51">
        <f t="shared" si="10"/>
        <v>0</v>
      </c>
      <c r="V53" s="23"/>
    </row>
    <row r="54" spans="3:22" s="24" customFormat="1" ht="46.5" hidden="1" customHeight="1" x14ac:dyDescent="0.3">
      <c r="C54" s="22" t="s">
        <v>130</v>
      </c>
      <c r="D54" s="22"/>
      <c r="E54" s="22"/>
      <c r="F54" s="37" t="s">
        <v>129</v>
      </c>
      <c r="G54" s="50">
        <f t="shared" ref="G54:T54" si="11">SUM(G55:G73)</f>
        <v>0</v>
      </c>
      <c r="H54" s="50">
        <f t="shared" si="11"/>
        <v>0</v>
      </c>
      <c r="I54" s="50">
        <f t="shared" si="11"/>
        <v>0</v>
      </c>
      <c r="J54" s="50">
        <f t="shared" si="11"/>
        <v>0</v>
      </c>
      <c r="K54" s="50">
        <f t="shared" si="11"/>
        <v>0</v>
      </c>
      <c r="L54" s="50">
        <f t="shared" si="11"/>
        <v>0</v>
      </c>
      <c r="M54" s="50">
        <f t="shared" si="11"/>
        <v>0</v>
      </c>
      <c r="N54" s="50">
        <f t="shared" si="11"/>
        <v>0</v>
      </c>
      <c r="O54" s="50">
        <f t="shared" si="11"/>
        <v>0</v>
      </c>
      <c r="P54" s="50">
        <f t="shared" si="11"/>
        <v>0</v>
      </c>
      <c r="Q54" s="50">
        <f t="shared" si="11"/>
        <v>0</v>
      </c>
      <c r="R54" s="50">
        <f t="shared" si="11"/>
        <v>0</v>
      </c>
      <c r="S54" s="50" t="e">
        <f t="shared" si="11"/>
        <v>#REF!</v>
      </c>
      <c r="T54" s="50">
        <f t="shared" si="11"/>
        <v>0</v>
      </c>
      <c r="V54" s="23">
        <f>SUM(G54,L54)</f>
        <v>0</v>
      </c>
    </row>
    <row r="55" spans="3:22" s="52" customFormat="1" ht="54" hidden="1" customHeight="1" x14ac:dyDescent="0.35">
      <c r="C55" s="25" t="s">
        <v>131</v>
      </c>
      <c r="D55" s="25" t="s">
        <v>39</v>
      </c>
      <c r="E55" s="25" t="s">
        <v>36</v>
      </c>
      <c r="F55" s="31" t="s">
        <v>40</v>
      </c>
      <c r="G55" s="27">
        <f t="shared" ref="G55:G73" si="12">SUM(H55,K55)</f>
        <v>0</v>
      </c>
      <c r="H55" s="27"/>
      <c r="I55" s="30"/>
      <c r="J55" s="30"/>
      <c r="K55" s="30"/>
      <c r="L55" s="29">
        <f t="shared" ref="L55:L73" si="13">SUM(N55,Q55)</f>
        <v>0</v>
      </c>
      <c r="M55" s="29"/>
      <c r="N55" s="30"/>
      <c r="O55" s="30"/>
      <c r="P55" s="30"/>
      <c r="Q55" s="29"/>
      <c r="R55" s="30"/>
      <c r="S55" s="30"/>
      <c r="T55" s="29">
        <f t="shared" ref="T55:T73" si="14">SUM(G55,L55)</f>
        <v>0</v>
      </c>
    </row>
    <row r="56" spans="3:22" s="24" customFormat="1" ht="43.5" hidden="1" customHeight="1" x14ac:dyDescent="0.35">
      <c r="C56" s="25" t="s">
        <v>132</v>
      </c>
      <c r="D56" s="25" t="s">
        <v>133</v>
      </c>
      <c r="E56" s="25" t="s">
        <v>134</v>
      </c>
      <c r="F56" s="53" t="s">
        <v>135</v>
      </c>
      <c r="G56" s="27">
        <f t="shared" si="12"/>
        <v>0</v>
      </c>
      <c r="H56" s="27"/>
      <c r="I56" s="27"/>
      <c r="J56" s="27"/>
      <c r="K56" s="28"/>
      <c r="L56" s="29">
        <f t="shared" si="13"/>
        <v>0</v>
      </c>
      <c r="M56" s="29"/>
      <c r="N56" s="30"/>
      <c r="O56" s="30"/>
      <c r="P56" s="30"/>
      <c r="Q56" s="29"/>
      <c r="R56" s="28"/>
      <c r="S56" s="28"/>
      <c r="T56" s="29">
        <f t="shared" si="14"/>
        <v>0</v>
      </c>
    </row>
    <row r="57" spans="3:22" s="24" customFormat="1" ht="54" hidden="1" customHeight="1" x14ac:dyDescent="0.35">
      <c r="C57" s="76" t="s">
        <v>136</v>
      </c>
      <c r="D57" s="76" t="s">
        <v>137</v>
      </c>
      <c r="E57" s="76" t="s">
        <v>138</v>
      </c>
      <c r="F57" s="80" t="s">
        <v>139</v>
      </c>
      <c r="G57" s="27">
        <f t="shared" si="12"/>
        <v>0</v>
      </c>
      <c r="H57" s="38"/>
      <c r="I57" s="54"/>
      <c r="J57" s="54"/>
      <c r="K57" s="54"/>
      <c r="L57" s="29">
        <f t="shared" si="13"/>
        <v>0</v>
      </c>
      <c r="M57" s="29"/>
      <c r="N57" s="30"/>
      <c r="O57" s="30"/>
      <c r="P57" s="30"/>
      <c r="Q57" s="29"/>
      <c r="R57" s="28"/>
      <c r="S57" s="28"/>
      <c r="T57" s="29">
        <f t="shared" si="14"/>
        <v>0</v>
      </c>
    </row>
    <row r="58" spans="3:22" s="56" customFormat="1" ht="36" hidden="1" customHeight="1" x14ac:dyDescent="0.35">
      <c r="C58" s="25" t="s">
        <v>140</v>
      </c>
      <c r="D58" s="25" t="s">
        <v>141</v>
      </c>
      <c r="E58" s="25" t="s">
        <v>142</v>
      </c>
      <c r="F58" s="31" t="s">
        <v>143</v>
      </c>
      <c r="G58" s="27">
        <f t="shared" si="12"/>
        <v>0</v>
      </c>
      <c r="H58" s="39"/>
      <c r="I58" s="39"/>
      <c r="J58" s="39"/>
      <c r="K58" s="39"/>
      <c r="L58" s="29">
        <f t="shared" si="13"/>
        <v>0</v>
      </c>
      <c r="M58" s="40"/>
      <c r="N58" s="39"/>
      <c r="O58" s="39"/>
      <c r="P58" s="39"/>
      <c r="Q58" s="40"/>
      <c r="R58" s="39"/>
      <c r="S58" s="39"/>
      <c r="T58" s="29">
        <f t="shared" si="14"/>
        <v>0</v>
      </c>
    </row>
    <row r="59" spans="3:22" s="56" customFormat="1" ht="35.25" hidden="1" customHeight="1" x14ac:dyDescent="0.35">
      <c r="C59" s="25" t="s">
        <v>144</v>
      </c>
      <c r="D59" s="25" t="s">
        <v>145</v>
      </c>
      <c r="E59" s="25" t="s">
        <v>142</v>
      </c>
      <c r="F59" s="31" t="s">
        <v>146</v>
      </c>
      <c r="G59" s="27">
        <f t="shared" si="12"/>
        <v>0</v>
      </c>
      <c r="H59" s="38"/>
      <c r="I59" s="39"/>
      <c r="J59" s="39"/>
      <c r="K59" s="39"/>
      <c r="L59" s="29">
        <f t="shared" si="13"/>
        <v>0</v>
      </c>
      <c r="M59" s="38"/>
      <c r="N59" s="39"/>
      <c r="O59" s="39"/>
      <c r="P59" s="39"/>
      <c r="Q59" s="38"/>
      <c r="R59" s="39"/>
      <c r="S59" s="39"/>
      <c r="T59" s="29">
        <f t="shared" si="14"/>
        <v>0</v>
      </c>
    </row>
    <row r="60" spans="3:22" s="56" customFormat="1" ht="39" hidden="1" customHeight="1" x14ac:dyDescent="0.35">
      <c r="C60" s="25" t="s">
        <v>147</v>
      </c>
      <c r="D60" s="25" t="s">
        <v>148</v>
      </c>
      <c r="E60" s="25" t="s">
        <v>142</v>
      </c>
      <c r="F60" s="53" t="s">
        <v>149</v>
      </c>
      <c r="G60" s="27">
        <f t="shared" si="12"/>
        <v>0</v>
      </c>
      <c r="H60" s="27"/>
      <c r="I60" s="38"/>
      <c r="J60" s="38"/>
      <c r="K60" s="54"/>
      <c r="L60" s="29">
        <f t="shared" si="13"/>
        <v>0</v>
      </c>
      <c r="M60" s="40"/>
      <c r="N60" s="39"/>
      <c r="O60" s="39"/>
      <c r="P60" s="39"/>
      <c r="Q60" s="40"/>
      <c r="R60" s="54"/>
      <c r="S60" s="54"/>
      <c r="T60" s="29">
        <f t="shared" si="14"/>
        <v>0</v>
      </c>
    </row>
    <row r="61" spans="3:22" s="52" customFormat="1" ht="36.75" hidden="1" customHeight="1" x14ac:dyDescent="0.35">
      <c r="C61" s="25" t="s">
        <v>150</v>
      </c>
      <c r="D61" s="25" t="s">
        <v>151</v>
      </c>
      <c r="E61" s="25" t="s">
        <v>142</v>
      </c>
      <c r="F61" s="53" t="s">
        <v>152</v>
      </c>
      <c r="G61" s="27">
        <f t="shared" si="12"/>
        <v>0</v>
      </c>
      <c r="H61" s="38"/>
      <c r="I61" s="38"/>
      <c r="J61" s="38"/>
      <c r="K61" s="54"/>
      <c r="L61" s="29">
        <f t="shared" si="13"/>
        <v>0</v>
      </c>
      <c r="M61" s="40"/>
      <c r="N61" s="39"/>
      <c r="O61" s="39"/>
      <c r="P61" s="39"/>
      <c r="Q61" s="40"/>
      <c r="R61" s="54"/>
      <c r="S61" s="54"/>
      <c r="T61" s="29">
        <f t="shared" si="14"/>
        <v>0</v>
      </c>
    </row>
    <row r="62" spans="3:22" s="52" customFormat="1" ht="35.25" hidden="1" customHeight="1" x14ac:dyDescent="0.35">
      <c r="C62" s="57" t="s">
        <v>153</v>
      </c>
      <c r="D62" s="57" t="s">
        <v>154</v>
      </c>
      <c r="E62" s="41" t="s">
        <v>155</v>
      </c>
      <c r="F62" s="26" t="s">
        <v>156</v>
      </c>
      <c r="G62" s="27">
        <f t="shared" si="12"/>
        <v>0</v>
      </c>
      <c r="H62" s="39"/>
      <c r="I62" s="39"/>
      <c r="J62" s="39"/>
      <c r="K62" s="39"/>
      <c r="L62" s="29">
        <f t="shared" si="13"/>
        <v>0</v>
      </c>
      <c r="M62" s="58"/>
      <c r="N62" s="59"/>
      <c r="O62" s="59"/>
      <c r="P62" s="59"/>
      <c r="Q62" s="59"/>
      <c r="R62" s="59"/>
      <c r="S62" s="59"/>
      <c r="T62" s="29">
        <f t="shared" si="14"/>
        <v>0</v>
      </c>
    </row>
    <row r="63" spans="3:22" s="52" customFormat="1" ht="38.25" hidden="1" customHeight="1" x14ac:dyDescent="0.35">
      <c r="C63" s="57" t="s">
        <v>157</v>
      </c>
      <c r="D63" s="48" t="s">
        <v>158</v>
      </c>
      <c r="E63" s="49" t="s">
        <v>98</v>
      </c>
      <c r="F63" s="26" t="s">
        <v>159</v>
      </c>
      <c r="G63" s="27">
        <f t="shared" si="12"/>
        <v>0</v>
      </c>
      <c r="H63" s="60"/>
      <c r="I63" s="60"/>
      <c r="J63" s="60"/>
      <c r="K63" s="60"/>
      <c r="L63" s="29">
        <f t="shared" si="13"/>
        <v>0</v>
      </c>
      <c r="M63" s="58"/>
      <c r="N63" s="59"/>
      <c r="O63" s="59"/>
      <c r="P63" s="59"/>
      <c r="Q63" s="59"/>
      <c r="R63" s="59"/>
      <c r="S63" s="59"/>
      <c r="T63" s="29">
        <f t="shared" si="14"/>
        <v>0</v>
      </c>
    </row>
    <row r="64" spans="3:22" s="52" customFormat="1" ht="61.5" hidden="1" customHeight="1" x14ac:dyDescent="0.35">
      <c r="C64" s="57" t="s">
        <v>160</v>
      </c>
      <c r="D64" s="57" t="s">
        <v>161</v>
      </c>
      <c r="E64" s="41" t="s">
        <v>98</v>
      </c>
      <c r="F64" s="26" t="s">
        <v>162</v>
      </c>
      <c r="G64" s="27">
        <f t="shared" si="12"/>
        <v>0</v>
      </c>
      <c r="H64" s="30"/>
      <c r="I64" s="39"/>
      <c r="J64" s="39"/>
      <c r="K64" s="39"/>
      <c r="L64" s="29">
        <f t="shared" si="13"/>
        <v>0</v>
      </c>
      <c r="M64" s="40"/>
      <c r="N64" s="39"/>
      <c r="O64" s="39"/>
      <c r="P64" s="39"/>
      <c r="Q64" s="39"/>
      <c r="R64" s="39"/>
      <c r="S64" s="39"/>
      <c r="T64" s="29">
        <f t="shared" si="14"/>
        <v>0</v>
      </c>
    </row>
    <row r="65" spans="1:126" s="52" customFormat="1" ht="35.25" hidden="1" customHeight="1" x14ac:dyDescent="0.35">
      <c r="C65" s="57" t="s">
        <v>163</v>
      </c>
      <c r="D65" s="57" t="s">
        <v>164</v>
      </c>
      <c r="E65" s="41" t="s">
        <v>98</v>
      </c>
      <c r="F65" s="61" t="s">
        <v>165</v>
      </c>
      <c r="G65" s="27">
        <f t="shared" si="12"/>
        <v>0</v>
      </c>
      <c r="H65" s="62"/>
      <c r="I65" s="59"/>
      <c r="J65" s="59"/>
      <c r="K65" s="59"/>
      <c r="L65" s="29">
        <f t="shared" si="13"/>
        <v>0</v>
      </c>
      <c r="M65" s="58"/>
      <c r="N65" s="59"/>
      <c r="O65" s="59"/>
      <c r="P65" s="59"/>
      <c r="Q65" s="59"/>
      <c r="R65" s="59"/>
      <c r="S65" s="59"/>
      <c r="T65" s="29">
        <f t="shared" si="14"/>
        <v>0</v>
      </c>
    </row>
    <row r="66" spans="1:126" s="52" customFormat="1" ht="35.25" hidden="1" customHeight="1" x14ac:dyDescent="0.35">
      <c r="C66" s="57" t="s">
        <v>166</v>
      </c>
      <c r="D66" s="57" t="s">
        <v>167</v>
      </c>
      <c r="E66" s="25" t="s">
        <v>87</v>
      </c>
      <c r="F66" s="26" t="s">
        <v>168</v>
      </c>
      <c r="G66" s="27">
        <f t="shared" si="12"/>
        <v>0</v>
      </c>
      <c r="H66" s="27"/>
      <c r="I66" s="27"/>
      <c r="J66" s="38"/>
      <c r="K66" s="38"/>
      <c r="L66" s="29">
        <f t="shared" si="13"/>
        <v>0</v>
      </c>
      <c r="M66" s="40"/>
      <c r="N66" s="38"/>
      <c r="O66" s="38"/>
      <c r="P66" s="38"/>
      <c r="Q66" s="40"/>
      <c r="R66" s="38"/>
      <c r="S66" s="38" t="e">
        <f>SUM(#REF!)</f>
        <v>#REF!</v>
      </c>
      <c r="T66" s="29">
        <f t="shared" si="14"/>
        <v>0</v>
      </c>
    </row>
    <row r="67" spans="1:126" s="52" customFormat="1" ht="35.25" hidden="1" customHeight="1" x14ac:dyDescent="0.35">
      <c r="C67" s="25" t="s">
        <v>169</v>
      </c>
      <c r="D67" s="25" t="s">
        <v>170</v>
      </c>
      <c r="E67" s="25" t="s">
        <v>50</v>
      </c>
      <c r="F67" s="33" t="s">
        <v>171</v>
      </c>
      <c r="G67" s="27">
        <f t="shared" si="12"/>
        <v>0</v>
      </c>
      <c r="H67" s="27"/>
      <c r="I67" s="27"/>
      <c r="J67" s="27"/>
      <c r="K67" s="27"/>
      <c r="L67" s="29">
        <f t="shared" si="13"/>
        <v>0</v>
      </c>
      <c r="M67" s="29"/>
      <c r="N67" s="27"/>
      <c r="O67" s="27"/>
      <c r="P67" s="27"/>
      <c r="Q67" s="29"/>
      <c r="R67" s="27"/>
      <c r="S67" s="27"/>
      <c r="T67" s="29">
        <f t="shared" si="14"/>
        <v>0</v>
      </c>
    </row>
    <row r="68" spans="1:126" s="52" customFormat="1" ht="96.75" hidden="1" customHeight="1" x14ac:dyDescent="0.35">
      <c r="C68" s="25" t="s">
        <v>490</v>
      </c>
      <c r="D68" s="25" t="s">
        <v>195</v>
      </c>
      <c r="E68" s="25" t="s">
        <v>50</v>
      </c>
      <c r="F68" s="31" t="s">
        <v>196</v>
      </c>
      <c r="G68" s="27">
        <f>SUM(H68)</f>
        <v>0</v>
      </c>
      <c r="H68" s="27"/>
      <c r="I68" s="27"/>
      <c r="J68" s="27"/>
      <c r="K68" s="27"/>
      <c r="L68" s="29"/>
      <c r="M68" s="29"/>
      <c r="N68" s="27"/>
      <c r="O68" s="27"/>
      <c r="P68" s="27"/>
      <c r="Q68" s="29"/>
      <c r="R68" s="27"/>
      <c r="S68" s="27"/>
      <c r="T68" s="29">
        <f>SUM(G68,L68)</f>
        <v>0</v>
      </c>
    </row>
    <row r="69" spans="1:126" s="148" customFormat="1" ht="262.5" hidden="1" customHeight="1" x14ac:dyDescent="0.35">
      <c r="C69" s="145" t="s">
        <v>349</v>
      </c>
      <c r="D69" s="145" t="s">
        <v>350</v>
      </c>
      <c r="E69" s="140" t="s">
        <v>336</v>
      </c>
      <c r="F69" s="146" t="s">
        <v>351</v>
      </c>
      <c r="G69" s="139">
        <f t="shared" si="12"/>
        <v>0</v>
      </c>
      <c r="H69" s="139"/>
      <c r="I69" s="147"/>
      <c r="J69" s="147"/>
      <c r="K69" s="147"/>
      <c r="L69" s="138">
        <f t="shared" si="13"/>
        <v>0</v>
      </c>
      <c r="M69" s="138"/>
      <c r="N69" s="147"/>
      <c r="O69" s="147"/>
      <c r="P69" s="147"/>
      <c r="Q69" s="138"/>
      <c r="R69" s="147"/>
      <c r="S69" s="147"/>
      <c r="T69" s="138">
        <f t="shared" si="14"/>
        <v>0</v>
      </c>
    </row>
    <row r="70" spans="1:126" s="52" customFormat="1" ht="36" hidden="1" customHeight="1" x14ac:dyDescent="0.35">
      <c r="C70" s="57" t="s">
        <v>173</v>
      </c>
      <c r="D70" s="57" t="s">
        <v>174</v>
      </c>
      <c r="E70" s="25" t="s">
        <v>175</v>
      </c>
      <c r="F70" s="53" t="s">
        <v>176</v>
      </c>
      <c r="G70" s="27">
        <f t="shared" si="12"/>
        <v>0</v>
      </c>
      <c r="H70" s="27"/>
      <c r="I70" s="30"/>
      <c r="J70" s="30"/>
      <c r="K70" s="30"/>
      <c r="L70" s="29">
        <f t="shared" si="13"/>
        <v>0</v>
      </c>
      <c r="M70" s="29"/>
      <c r="N70" s="30"/>
      <c r="O70" s="30"/>
      <c r="P70" s="30"/>
      <c r="Q70" s="29"/>
      <c r="R70" s="30"/>
      <c r="S70" s="30"/>
      <c r="T70" s="29">
        <f t="shared" si="14"/>
        <v>0</v>
      </c>
    </row>
    <row r="71" spans="1:126" s="68" customFormat="1" ht="38.25" hidden="1" customHeight="1" x14ac:dyDescent="0.35">
      <c r="A71" s="67"/>
      <c r="B71" s="67"/>
      <c r="C71" s="63" t="s">
        <v>177</v>
      </c>
      <c r="D71" s="63" t="s">
        <v>178</v>
      </c>
      <c r="E71" s="64" t="s">
        <v>179</v>
      </c>
      <c r="F71" s="53" t="s">
        <v>180</v>
      </c>
      <c r="G71" s="27">
        <f t="shared" si="12"/>
        <v>0</v>
      </c>
      <c r="H71" s="62"/>
      <c r="I71" s="59"/>
      <c r="J71" s="59"/>
      <c r="K71" s="59"/>
      <c r="L71" s="29">
        <f t="shared" si="13"/>
        <v>0</v>
      </c>
      <c r="M71" s="58"/>
      <c r="N71" s="59"/>
      <c r="O71" s="59"/>
      <c r="P71" s="59"/>
      <c r="Q71" s="58"/>
      <c r="R71" s="59"/>
      <c r="S71" s="59"/>
      <c r="T71" s="29">
        <f t="shared" si="14"/>
        <v>0</v>
      </c>
      <c r="U71" s="24"/>
      <c r="V71" s="65"/>
      <c r="W71" s="66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65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</row>
    <row r="72" spans="1:126" s="24" customFormat="1" ht="27.75" hidden="1" customHeight="1" x14ac:dyDescent="0.35">
      <c r="C72" s="25" t="s">
        <v>181</v>
      </c>
      <c r="D72" s="25" t="s">
        <v>182</v>
      </c>
      <c r="E72" s="25" t="s">
        <v>74</v>
      </c>
      <c r="F72" s="33" t="s">
        <v>183</v>
      </c>
      <c r="G72" s="27">
        <f t="shared" si="12"/>
        <v>0</v>
      </c>
      <c r="H72" s="62"/>
      <c r="I72" s="59"/>
      <c r="J72" s="59"/>
      <c r="K72" s="59"/>
      <c r="L72" s="29">
        <f t="shared" si="13"/>
        <v>0</v>
      </c>
      <c r="M72" s="58"/>
      <c r="N72" s="59"/>
      <c r="O72" s="59"/>
      <c r="P72" s="59"/>
      <c r="Q72" s="58"/>
      <c r="R72" s="59"/>
      <c r="S72" s="59"/>
      <c r="T72" s="29">
        <f t="shared" si="14"/>
        <v>0</v>
      </c>
    </row>
    <row r="73" spans="1:126" s="24" customFormat="1" ht="33" hidden="1" customHeight="1" x14ac:dyDescent="0.35">
      <c r="C73" s="25" t="s">
        <v>12</v>
      </c>
      <c r="D73" s="25" t="s">
        <v>10</v>
      </c>
      <c r="E73" s="25" t="s">
        <v>42</v>
      </c>
      <c r="F73" s="33" t="s">
        <v>3</v>
      </c>
      <c r="G73" s="27">
        <f t="shared" si="12"/>
        <v>0</v>
      </c>
      <c r="H73" s="27"/>
      <c r="I73" s="30"/>
      <c r="J73" s="30"/>
      <c r="K73" s="30"/>
      <c r="L73" s="29">
        <f t="shared" si="13"/>
        <v>0</v>
      </c>
      <c r="M73" s="29"/>
      <c r="N73" s="30"/>
      <c r="O73" s="30"/>
      <c r="P73" s="30"/>
      <c r="Q73" s="29"/>
      <c r="R73" s="30"/>
      <c r="S73" s="30"/>
      <c r="T73" s="29">
        <f t="shared" si="14"/>
        <v>0</v>
      </c>
    </row>
    <row r="74" spans="1:126" s="24" customFormat="1" ht="56.25" hidden="1" customHeight="1" x14ac:dyDescent="0.3">
      <c r="C74" s="22" t="s">
        <v>184</v>
      </c>
      <c r="D74" s="22"/>
      <c r="E74" s="22"/>
      <c r="F74" s="69" t="s">
        <v>185</v>
      </c>
      <c r="G74" s="50">
        <f t="shared" ref="G74:T74" si="15">SUM(G75)</f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  <c r="N74" s="51">
        <f t="shared" si="15"/>
        <v>0</v>
      </c>
      <c r="O74" s="51">
        <f t="shared" si="15"/>
        <v>0</v>
      </c>
      <c r="P74" s="51">
        <f t="shared" si="15"/>
        <v>0</v>
      </c>
      <c r="Q74" s="51">
        <f t="shared" si="15"/>
        <v>0</v>
      </c>
      <c r="R74" s="51">
        <f t="shared" si="15"/>
        <v>0</v>
      </c>
      <c r="S74" s="51">
        <f t="shared" si="15"/>
        <v>0</v>
      </c>
      <c r="T74" s="51">
        <f t="shared" si="15"/>
        <v>0</v>
      </c>
      <c r="V74" s="23"/>
    </row>
    <row r="75" spans="1:126" s="24" customFormat="1" ht="56.25" hidden="1" customHeight="1" x14ac:dyDescent="0.3">
      <c r="C75" s="22" t="s">
        <v>186</v>
      </c>
      <c r="D75" s="22"/>
      <c r="E75" s="22"/>
      <c r="F75" s="69" t="s">
        <v>185</v>
      </c>
      <c r="G75" s="50">
        <f t="shared" ref="G75:T75" si="16">SUM(G76:G89)</f>
        <v>0</v>
      </c>
      <c r="H75" s="50">
        <f t="shared" si="16"/>
        <v>0</v>
      </c>
      <c r="I75" s="50">
        <f t="shared" si="16"/>
        <v>0</v>
      </c>
      <c r="J75" s="50">
        <f t="shared" si="16"/>
        <v>0</v>
      </c>
      <c r="K75" s="50">
        <f t="shared" si="16"/>
        <v>0</v>
      </c>
      <c r="L75" s="50">
        <f t="shared" si="16"/>
        <v>0</v>
      </c>
      <c r="M75" s="50">
        <f t="shared" si="16"/>
        <v>0</v>
      </c>
      <c r="N75" s="50">
        <f t="shared" si="16"/>
        <v>0</v>
      </c>
      <c r="O75" s="50">
        <f t="shared" si="16"/>
        <v>0</v>
      </c>
      <c r="P75" s="50">
        <f t="shared" si="16"/>
        <v>0</v>
      </c>
      <c r="Q75" s="50">
        <f t="shared" si="16"/>
        <v>0</v>
      </c>
      <c r="R75" s="50">
        <f t="shared" si="16"/>
        <v>0</v>
      </c>
      <c r="S75" s="50">
        <f t="shared" si="16"/>
        <v>0</v>
      </c>
      <c r="T75" s="50">
        <f t="shared" si="16"/>
        <v>0</v>
      </c>
      <c r="V75" s="23">
        <f>SUM(G75,L75)</f>
        <v>0</v>
      </c>
    </row>
    <row r="76" spans="1:126" s="24" customFormat="1" ht="55.5" hidden="1" customHeight="1" x14ac:dyDescent="0.35">
      <c r="C76" s="25" t="s">
        <v>187</v>
      </c>
      <c r="D76" s="25" t="s">
        <v>39</v>
      </c>
      <c r="E76" s="25" t="s">
        <v>36</v>
      </c>
      <c r="F76" s="31" t="s">
        <v>40</v>
      </c>
      <c r="G76" s="27">
        <f t="shared" ref="G76:G89" si="17">SUM(H76,K76)</f>
        <v>0</v>
      </c>
      <c r="H76" s="27"/>
      <c r="I76" s="27"/>
      <c r="J76" s="30"/>
      <c r="K76" s="30"/>
      <c r="L76" s="29">
        <f t="shared" ref="L76:L89" si="18">SUM(N76,Q76)</f>
        <v>0</v>
      </c>
      <c r="M76" s="30"/>
      <c r="N76" s="30"/>
      <c r="O76" s="30"/>
      <c r="P76" s="30"/>
      <c r="Q76" s="30"/>
      <c r="R76" s="30"/>
      <c r="S76" s="28"/>
      <c r="T76" s="29">
        <f>SUM(L76,G76)</f>
        <v>0</v>
      </c>
    </row>
    <row r="77" spans="1:126" s="32" customFormat="1" ht="38.25" hidden="1" customHeight="1" x14ac:dyDescent="0.35">
      <c r="C77" s="25" t="s">
        <v>188</v>
      </c>
      <c r="D77" s="25" t="s">
        <v>189</v>
      </c>
      <c r="E77" s="25" t="s">
        <v>99</v>
      </c>
      <c r="F77" s="42" t="s">
        <v>190</v>
      </c>
      <c r="G77" s="27">
        <f t="shared" si="17"/>
        <v>0</v>
      </c>
      <c r="H77" s="27"/>
      <c r="I77" s="27"/>
      <c r="J77" s="29"/>
      <c r="K77" s="29"/>
      <c r="L77" s="27">
        <f t="shared" si="18"/>
        <v>0</v>
      </c>
      <c r="M77" s="27"/>
      <c r="N77" s="27"/>
      <c r="O77" s="27"/>
      <c r="P77" s="27"/>
      <c r="Q77" s="27"/>
      <c r="R77" s="27"/>
      <c r="S77" s="27"/>
      <c r="T77" s="27">
        <f>SUM(L77,G77)</f>
        <v>0</v>
      </c>
    </row>
    <row r="78" spans="1:126" s="52" customFormat="1" ht="29.25" hidden="1" customHeight="1" x14ac:dyDescent="0.35">
      <c r="C78" s="25" t="s">
        <v>191</v>
      </c>
      <c r="D78" s="25" t="s">
        <v>192</v>
      </c>
      <c r="E78" s="25" t="s">
        <v>50</v>
      </c>
      <c r="F78" s="33" t="s">
        <v>193</v>
      </c>
      <c r="G78" s="27">
        <f t="shared" si="17"/>
        <v>0</v>
      </c>
      <c r="H78" s="27"/>
      <c r="I78" s="27"/>
      <c r="J78" s="29"/>
      <c r="K78" s="29"/>
      <c r="L78" s="29">
        <f t="shared" si="18"/>
        <v>0</v>
      </c>
      <c r="M78" s="29"/>
      <c r="N78" s="30"/>
      <c r="O78" s="30"/>
      <c r="P78" s="30"/>
      <c r="Q78" s="29"/>
      <c r="R78" s="30"/>
      <c r="S78" s="30"/>
      <c r="T78" s="27">
        <f>SUM(G78,L78)</f>
        <v>0</v>
      </c>
    </row>
    <row r="79" spans="1:126" s="24" customFormat="1" ht="91.5" hidden="1" customHeight="1" x14ac:dyDescent="0.35">
      <c r="C79" s="25" t="s">
        <v>194</v>
      </c>
      <c r="D79" s="25" t="s">
        <v>195</v>
      </c>
      <c r="E79" s="25" t="s">
        <v>50</v>
      </c>
      <c r="F79" s="31" t="s">
        <v>196</v>
      </c>
      <c r="G79" s="27">
        <f t="shared" si="17"/>
        <v>0</v>
      </c>
      <c r="H79" s="27"/>
      <c r="I79" s="27"/>
      <c r="J79" s="29"/>
      <c r="K79" s="29"/>
      <c r="L79" s="29">
        <f t="shared" si="18"/>
        <v>0</v>
      </c>
      <c r="M79" s="29"/>
      <c r="N79" s="30"/>
      <c r="O79" s="30"/>
      <c r="P79" s="30"/>
      <c r="Q79" s="29"/>
      <c r="R79" s="30"/>
      <c r="S79" s="30"/>
      <c r="T79" s="29">
        <f>SUM(G79,L79)</f>
        <v>0</v>
      </c>
    </row>
    <row r="80" spans="1:126" ht="27" hidden="1" customHeight="1" x14ac:dyDescent="0.35">
      <c r="C80" s="25" t="s">
        <v>197</v>
      </c>
      <c r="D80" s="25" t="s">
        <v>198</v>
      </c>
      <c r="E80" s="25" t="s">
        <v>199</v>
      </c>
      <c r="F80" s="42" t="s">
        <v>200</v>
      </c>
      <c r="G80" s="27">
        <f t="shared" si="17"/>
        <v>0</v>
      </c>
      <c r="H80" s="27"/>
      <c r="I80" s="27"/>
      <c r="J80" s="29"/>
      <c r="K80" s="29"/>
      <c r="L80" s="29">
        <f t="shared" si="18"/>
        <v>0</v>
      </c>
      <c r="M80" s="29"/>
      <c r="N80" s="29"/>
      <c r="O80" s="29"/>
      <c r="P80" s="29"/>
      <c r="Q80" s="29"/>
      <c r="R80" s="29"/>
      <c r="S80" s="29"/>
      <c r="T80" s="29">
        <f t="shared" ref="T80:T90" si="19">SUM(L80,G80)</f>
        <v>0</v>
      </c>
    </row>
    <row r="81" spans="3:38" ht="57.75" hidden="1" customHeight="1" x14ac:dyDescent="0.35">
      <c r="C81" s="25" t="s">
        <v>201</v>
      </c>
      <c r="D81" s="25" t="s">
        <v>202</v>
      </c>
      <c r="E81" s="25" t="s">
        <v>203</v>
      </c>
      <c r="F81" s="53" t="s">
        <v>204</v>
      </c>
      <c r="G81" s="27">
        <f t="shared" si="17"/>
        <v>0</v>
      </c>
      <c r="H81" s="27"/>
      <c r="I81" s="27"/>
      <c r="J81" s="29"/>
      <c r="K81" s="29"/>
      <c r="L81" s="29">
        <f t="shared" si="18"/>
        <v>0</v>
      </c>
      <c r="M81" s="29"/>
      <c r="N81" s="29"/>
      <c r="O81" s="29"/>
      <c r="P81" s="29"/>
      <c r="Q81" s="29"/>
      <c r="R81" s="29"/>
      <c r="S81" s="29"/>
      <c r="T81" s="29">
        <f t="shared" si="19"/>
        <v>0</v>
      </c>
    </row>
    <row r="82" spans="3:38" ht="37.5" hidden="1" customHeight="1" x14ac:dyDescent="0.35">
      <c r="C82" s="34" t="s">
        <v>205</v>
      </c>
      <c r="D82" s="34" t="s">
        <v>206</v>
      </c>
      <c r="E82" s="34" t="s">
        <v>207</v>
      </c>
      <c r="F82" s="70" t="s">
        <v>208</v>
      </c>
      <c r="G82" s="27">
        <f t="shared" si="17"/>
        <v>0</v>
      </c>
      <c r="H82" s="27"/>
      <c r="I82" s="29"/>
      <c r="J82" s="29"/>
      <c r="K82" s="29"/>
      <c r="L82" s="29">
        <f t="shared" si="18"/>
        <v>0</v>
      </c>
      <c r="M82" s="29"/>
      <c r="N82" s="29"/>
      <c r="O82" s="29"/>
      <c r="P82" s="29"/>
      <c r="Q82" s="29"/>
      <c r="R82" s="29"/>
      <c r="S82" s="29"/>
      <c r="T82" s="29">
        <f t="shared" si="19"/>
        <v>0</v>
      </c>
    </row>
    <row r="83" spans="3:38" ht="25.5" hidden="1" customHeight="1" x14ac:dyDescent="0.35">
      <c r="C83" s="34" t="s">
        <v>209</v>
      </c>
      <c r="D83" s="34" t="s">
        <v>210</v>
      </c>
      <c r="E83" s="34" t="s">
        <v>207</v>
      </c>
      <c r="F83" s="70" t="s">
        <v>211</v>
      </c>
      <c r="G83" s="27">
        <f t="shared" si="17"/>
        <v>0</v>
      </c>
      <c r="H83" s="27"/>
      <c r="I83" s="29"/>
      <c r="J83" s="29"/>
      <c r="K83" s="29"/>
      <c r="L83" s="29">
        <f t="shared" si="18"/>
        <v>0</v>
      </c>
      <c r="M83" s="29"/>
      <c r="N83" s="29"/>
      <c r="O83" s="29"/>
      <c r="P83" s="29"/>
      <c r="Q83" s="29"/>
      <c r="R83" s="29"/>
      <c r="S83" s="29"/>
      <c r="T83" s="29">
        <f t="shared" si="19"/>
        <v>0</v>
      </c>
    </row>
    <row r="84" spans="3:38" s="52" customFormat="1" ht="35.25" hidden="1" customHeight="1" x14ac:dyDescent="0.35">
      <c r="C84" s="34" t="s">
        <v>212</v>
      </c>
      <c r="D84" s="25" t="s">
        <v>213</v>
      </c>
      <c r="E84" s="71" t="s">
        <v>126</v>
      </c>
      <c r="F84" s="26" t="s">
        <v>214</v>
      </c>
      <c r="G84" s="27">
        <f t="shared" si="17"/>
        <v>0</v>
      </c>
      <c r="H84" s="27"/>
      <c r="I84" s="126"/>
      <c r="J84" s="126"/>
      <c r="K84" s="126"/>
      <c r="L84" s="29">
        <f t="shared" si="18"/>
        <v>0</v>
      </c>
      <c r="M84" s="29"/>
      <c r="N84" s="126"/>
      <c r="O84" s="126"/>
      <c r="P84" s="126"/>
      <c r="Q84" s="29"/>
      <c r="R84" s="126"/>
      <c r="S84" s="126"/>
      <c r="T84" s="29">
        <f t="shared" si="19"/>
        <v>0</v>
      </c>
    </row>
    <row r="85" spans="3:38" s="52" customFormat="1" ht="36.75" hidden="1" customHeight="1" x14ac:dyDescent="0.35">
      <c r="C85" s="25" t="s">
        <v>215</v>
      </c>
      <c r="D85" s="25" t="s">
        <v>216</v>
      </c>
      <c r="E85" s="41" t="s">
        <v>126</v>
      </c>
      <c r="F85" s="26" t="s">
        <v>217</v>
      </c>
      <c r="G85" s="27">
        <f t="shared" si="17"/>
        <v>0</v>
      </c>
      <c r="H85" s="27"/>
      <c r="I85" s="30"/>
      <c r="J85" s="30"/>
      <c r="K85" s="30"/>
      <c r="L85" s="29">
        <f t="shared" si="18"/>
        <v>0</v>
      </c>
      <c r="M85" s="29"/>
      <c r="N85" s="127"/>
      <c r="O85" s="127"/>
      <c r="P85" s="127"/>
      <c r="Q85" s="29"/>
      <c r="R85" s="127"/>
      <c r="S85" s="127"/>
      <c r="T85" s="29">
        <f t="shared" si="19"/>
        <v>0</v>
      </c>
    </row>
    <row r="86" spans="3:38" s="52" customFormat="1" ht="54.75" hidden="1" customHeight="1" x14ac:dyDescent="0.35">
      <c r="C86" s="25" t="s">
        <v>218</v>
      </c>
      <c r="D86" s="25" t="s">
        <v>219</v>
      </c>
      <c r="E86" s="25" t="s">
        <v>126</v>
      </c>
      <c r="F86" s="26" t="s">
        <v>220</v>
      </c>
      <c r="G86" s="27">
        <f t="shared" si="17"/>
        <v>0</v>
      </c>
      <c r="H86" s="27"/>
      <c r="I86" s="30"/>
      <c r="J86" s="30"/>
      <c r="K86" s="30"/>
      <c r="L86" s="29">
        <f t="shared" si="18"/>
        <v>0</v>
      </c>
      <c r="M86" s="29"/>
      <c r="N86" s="127"/>
      <c r="O86" s="127"/>
      <c r="P86" s="127"/>
      <c r="Q86" s="29"/>
      <c r="R86" s="127"/>
      <c r="S86" s="127"/>
      <c r="T86" s="29">
        <f t="shared" si="19"/>
        <v>0</v>
      </c>
    </row>
    <row r="87" spans="3:38" s="52" customFormat="1" ht="57.75" hidden="1" customHeight="1" x14ac:dyDescent="0.35">
      <c r="C87" s="25" t="s">
        <v>221</v>
      </c>
      <c r="D87" s="25" t="s">
        <v>222</v>
      </c>
      <c r="E87" s="25" t="s">
        <v>126</v>
      </c>
      <c r="F87" s="26" t="s">
        <v>223</v>
      </c>
      <c r="G87" s="27">
        <f t="shared" si="17"/>
        <v>0</v>
      </c>
      <c r="H87" s="27"/>
      <c r="I87" s="30"/>
      <c r="J87" s="30"/>
      <c r="K87" s="30"/>
      <c r="L87" s="29">
        <f t="shared" si="18"/>
        <v>0</v>
      </c>
      <c r="M87" s="29"/>
      <c r="N87" s="127"/>
      <c r="O87" s="127"/>
      <c r="P87" s="127"/>
      <c r="Q87" s="29"/>
      <c r="R87" s="127"/>
      <c r="S87" s="127"/>
      <c r="T87" s="29">
        <f t="shared" si="19"/>
        <v>0</v>
      </c>
    </row>
    <row r="88" spans="3:38" s="52" customFormat="1" ht="28.5" hidden="1" customHeight="1" x14ac:dyDescent="0.35">
      <c r="C88" s="25" t="s">
        <v>224</v>
      </c>
      <c r="D88" s="25" t="s">
        <v>225</v>
      </c>
      <c r="E88" s="41" t="s">
        <v>226</v>
      </c>
      <c r="F88" s="26" t="s">
        <v>227</v>
      </c>
      <c r="G88" s="38">
        <f t="shared" si="17"/>
        <v>0</v>
      </c>
      <c r="H88" s="38"/>
      <c r="I88" s="39"/>
      <c r="J88" s="39"/>
      <c r="K88" s="39"/>
      <c r="L88" s="40">
        <f t="shared" si="18"/>
        <v>0</v>
      </c>
      <c r="M88" s="40"/>
      <c r="N88" s="72"/>
      <c r="O88" s="72"/>
      <c r="P88" s="72"/>
      <c r="Q88" s="40"/>
      <c r="R88" s="72"/>
      <c r="S88" s="72"/>
      <c r="T88" s="40">
        <f t="shared" si="19"/>
        <v>0</v>
      </c>
    </row>
    <row r="89" spans="3:38" s="52" customFormat="1" ht="36.75" hidden="1" customHeight="1" x14ac:dyDescent="0.35">
      <c r="C89" s="25" t="s">
        <v>228</v>
      </c>
      <c r="D89" s="25" t="s">
        <v>229</v>
      </c>
      <c r="E89" s="41" t="s">
        <v>230</v>
      </c>
      <c r="F89" s="26" t="s">
        <v>231</v>
      </c>
      <c r="G89" s="38">
        <f t="shared" si="17"/>
        <v>0</v>
      </c>
      <c r="H89" s="38"/>
      <c r="I89" s="39"/>
      <c r="J89" s="39"/>
      <c r="K89" s="39"/>
      <c r="L89" s="40">
        <f t="shared" si="18"/>
        <v>0</v>
      </c>
      <c r="M89" s="40"/>
      <c r="N89" s="72"/>
      <c r="O89" s="72"/>
      <c r="P89" s="72"/>
      <c r="Q89" s="40"/>
      <c r="R89" s="72"/>
      <c r="S89" s="72"/>
      <c r="T89" s="40">
        <f t="shared" si="19"/>
        <v>0</v>
      </c>
    </row>
    <row r="90" spans="3:38" s="74" customFormat="1" ht="51" customHeight="1" x14ac:dyDescent="0.3">
      <c r="C90" s="22" t="s">
        <v>232</v>
      </c>
      <c r="D90" s="73"/>
      <c r="E90" s="73"/>
      <c r="F90" s="69" t="s">
        <v>233</v>
      </c>
      <c r="G90" s="50">
        <f t="shared" ref="G90:S90" si="20">SUM(G91)</f>
        <v>0</v>
      </c>
      <c r="H90" s="50">
        <f t="shared" si="20"/>
        <v>0</v>
      </c>
      <c r="I90" s="50">
        <f t="shared" si="20"/>
        <v>0</v>
      </c>
      <c r="J90" s="50">
        <f t="shared" si="20"/>
        <v>0</v>
      </c>
      <c r="K90" s="50">
        <f t="shared" si="20"/>
        <v>0</v>
      </c>
      <c r="L90" s="137">
        <f t="shared" si="20"/>
        <v>8675373</v>
      </c>
      <c r="M90" s="137">
        <f t="shared" si="20"/>
        <v>8675373</v>
      </c>
      <c r="N90" s="137">
        <f t="shared" si="20"/>
        <v>0</v>
      </c>
      <c r="O90" s="137">
        <f t="shared" si="20"/>
        <v>0</v>
      </c>
      <c r="P90" s="137">
        <f t="shared" si="20"/>
        <v>0</v>
      </c>
      <c r="Q90" s="137">
        <f t="shared" si="20"/>
        <v>8675373</v>
      </c>
      <c r="R90" s="137">
        <f t="shared" si="20"/>
        <v>0</v>
      </c>
      <c r="S90" s="137">
        <f t="shared" si="20"/>
        <v>0</v>
      </c>
      <c r="T90" s="137">
        <f t="shared" si="19"/>
        <v>8675373</v>
      </c>
    </row>
    <row r="91" spans="3:38" s="74" customFormat="1" ht="57" customHeight="1" x14ac:dyDescent="0.3">
      <c r="C91" s="22" t="s">
        <v>234</v>
      </c>
      <c r="D91" s="73"/>
      <c r="E91" s="73"/>
      <c r="F91" s="69" t="s">
        <v>233</v>
      </c>
      <c r="G91" s="50">
        <f>SUM(G92:G119)</f>
        <v>0</v>
      </c>
      <c r="H91" s="50">
        <f t="shared" ref="H91:T91" si="21">SUM(H92:H119)</f>
        <v>0</v>
      </c>
      <c r="I91" s="50">
        <f t="shared" si="21"/>
        <v>0</v>
      </c>
      <c r="J91" s="50">
        <f t="shared" si="21"/>
        <v>0</v>
      </c>
      <c r="K91" s="50">
        <f t="shared" si="21"/>
        <v>0</v>
      </c>
      <c r="L91" s="50">
        <f t="shared" si="21"/>
        <v>8675373</v>
      </c>
      <c r="M91" s="50">
        <f t="shared" si="21"/>
        <v>8675373</v>
      </c>
      <c r="N91" s="50">
        <f t="shared" si="21"/>
        <v>0</v>
      </c>
      <c r="O91" s="50">
        <f t="shared" si="21"/>
        <v>0</v>
      </c>
      <c r="P91" s="50">
        <f t="shared" si="21"/>
        <v>0</v>
      </c>
      <c r="Q91" s="50">
        <f t="shared" si="21"/>
        <v>8675373</v>
      </c>
      <c r="R91" s="50">
        <f t="shared" si="21"/>
        <v>0</v>
      </c>
      <c r="S91" s="50">
        <f t="shared" si="21"/>
        <v>0</v>
      </c>
      <c r="T91" s="50">
        <f t="shared" si="21"/>
        <v>8675373</v>
      </c>
      <c r="U91" s="135">
        <f>SUM(U94:U118)</f>
        <v>0</v>
      </c>
      <c r="V91" s="23">
        <f>SUM(G90,L90)</f>
        <v>8675373</v>
      </c>
      <c r="W91" s="135">
        <f>SUM(W94:W118)</f>
        <v>0</v>
      </c>
      <c r="X91" s="135">
        <f>SUM(X94:X118)</f>
        <v>0</v>
      </c>
    </row>
    <row r="92" spans="3:38" s="32" customFormat="1" ht="0.6" customHeight="1" x14ac:dyDescent="0.35">
      <c r="C92" s="76" t="s">
        <v>345</v>
      </c>
      <c r="D92" s="76" t="s">
        <v>35</v>
      </c>
      <c r="E92" s="76" t="s">
        <v>36</v>
      </c>
      <c r="F92" s="78" t="s">
        <v>37</v>
      </c>
      <c r="G92" s="38">
        <f t="shared" ref="G92:G118" si="22">SUM(H92,K92)</f>
        <v>0</v>
      </c>
      <c r="H92" s="54"/>
      <c r="I92" s="54"/>
      <c r="J92" s="54"/>
      <c r="K92" s="134"/>
      <c r="L92" s="40">
        <f>SUM(N92,Q92)</f>
        <v>0</v>
      </c>
      <c r="M92" s="40"/>
      <c r="N92" s="39"/>
      <c r="O92" s="39"/>
      <c r="P92" s="39"/>
      <c r="Q92" s="40"/>
      <c r="R92" s="54"/>
      <c r="S92" s="54"/>
      <c r="T92" s="40">
        <f t="shared" ref="T92" si="23">SUM(G92,L92)</f>
        <v>0</v>
      </c>
    </row>
    <row r="93" spans="3:38" s="75" customFormat="1" ht="36" hidden="1" customHeight="1" x14ac:dyDescent="0.35">
      <c r="C93" s="76" t="s">
        <v>235</v>
      </c>
      <c r="D93" s="76" t="s">
        <v>39</v>
      </c>
      <c r="E93" s="76" t="s">
        <v>36</v>
      </c>
      <c r="F93" s="120" t="s">
        <v>236</v>
      </c>
      <c r="G93" s="38">
        <f t="shared" si="22"/>
        <v>0</v>
      </c>
      <c r="H93" s="40"/>
      <c r="I93" s="40"/>
      <c r="J93" s="40"/>
      <c r="K93" s="40"/>
      <c r="L93" s="38">
        <f t="shared" ref="L93:L115" si="24">SUM(N93,Q93)</f>
        <v>0</v>
      </c>
      <c r="M93" s="40"/>
      <c r="N93" s="40"/>
      <c r="O93" s="40"/>
      <c r="P93" s="40"/>
      <c r="Q93" s="40">
        <f>SUM(M93)</f>
        <v>0</v>
      </c>
      <c r="R93" s="40"/>
      <c r="S93" s="40"/>
      <c r="T93" s="38">
        <f t="shared" ref="T93:T98" si="25">SUM(L93,G93)</f>
        <v>0</v>
      </c>
    </row>
    <row r="94" spans="3:38" s="75" customFormat="1" ht="30.6" hidden="1" customHeight="1" x14ac:dyDescent="0.35">
      <c r="C94" s="77" t="s">
        <v>237</v>
      </c>
      <c r="D94" s="121">
        <v>3124</v>
      </c>
      <c r="E94" s="132">
        <v>1040</v>
      </c>
      <c r="F94" s="133" t="s">
        <v>172</v>
      </c>
      <c r="G94" s="38">
        <f t="shared" si="22"/>
        <v>0</v>
      </c>
      <c r="H94" s="40"/>
      <c r="I94" s="40"/>
      <c r="J94" s="40"/>
      <c r="K94" s="40"/>
      <c r="L94" s="40">
        <f t="shared" si="24"/>
        <v>0</v>
      </c>
      <c r="M94" s="40"/>
      <c r="N94" s="40"/>
      <c r="O94" s="40"/>
      <c r="P94" s="40"/>
      <c r="Q94" s="40">
        <f t="shared" ref="Q94:Q117" si="26">SUM(M94)</f>
        <v>0</v>
      </c>
      <c r="R94" s="40"/>
      <c r="S94" s="40"/>
      <c r="T94" s="38">
        <f t="shared" si="25"/>
        <v>0</v>
      </c>
    </row>
    <row r="95" spans="3:38" s="150" customFormat="1" ht="53.4" customHeight="1" x14ac:dyDescent="0.35">
      <c r="C95" s="25" t="s">
        <v>238</v>
      </c>
      <c r="D95" s="25" t="s">
        <v>91</v>
      </c>
      <c r="E95" s="41" t="s">
        <v>92</v>
      </c>
      <c r="F95" s="26" t="s">
        <v>93</v>
      </c>
      <c r="G95" s="27">
        <f t="shared" si="22"/>
        <v>0</v>
      </c>
      <c r="H95" s="27"/>
      <c r="I95" s="27"/>
      <c r="J95" s="27"/>
      <c r="K95" s="27"/>
      <c r="L95" s="27">
        <v>5833900</v>
      </c>
      <c r="M95" s="27">
        <v>5833900</v>
      </c>
      <c r="N95" s="27"/>
      <c r="O95" s="27"/>
      <c r="P95" s="27"/>
      <c r="Q95" s="27">
        <f t="shared" si="26"/>
        <v>5833900</v>
      </c>
      <c r="R95" s="27"/>
      <c r="S95" s="27"/>
      <c r="T95" s="27">
        <f t="shared" si="25"/>
        <v>5833900</v>
      </c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</row>
    <row r="96" spans="3:38" s="150" customFormat="1" ht="43.2" customHeight="1" x14ac:dyDescent="0.35">
      <c r="C96" s="25" t="s">
        <v>239</v>
      </c>
      <c r="D96" s="25" t="s">
        <v>133</v>
      </c>
      <c r="E96" s="25" t="s">
        <v>134</v>
      </c>
      <c r="F96" s="31" t="s">
        <v>135</v>
      </c>
      <c r="G96" s="27">
        <f t="shared" si="22"/>
        <v>0</v>
      </c>
      <c r="H96" s="27"/>
      <c r="I96" s="27"/>
      <c r="J96" s="27"/>
      <c r="K96" s="27"/>
      <c r="L96" s="27">
        <v>2841473</v>
      </c>
      <c r="M96" s="27">
        <v>2841473</v>
      </c>
      <c r="N96" s="27"/>
      <c r="O96" s="27"/>
      <c r="P96" s="27"/>
      <c r="Q96" s="27">
        <f t="shared" si="26"/>
        <v>2841473</v>
      </c>
      <c r="R96" s="27"/>
      <c r="S96" s="27"/>
      <c r="T96" s="27">
        <f t="shared" si="25"/>
        <v>2841473</v>
      </c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</row>
    <row r="97" spans="3:38" s="150" customFormat="1" ht="1.2" hidden="1" customHeight="1" x14ac:dyDescent="0.35">
      <c r="C97" s="76" t="s">
        <v>240</v>
      </c>
      <c r="D97" s="76" t="s">
        <v>137</v>
      </c>
      <c r="E97" s="76" t="s">
        <v>138</v>
      </c>
      <c r="F97" s="124" t="s">
        <v>139</v>
      </c>
      <c r="G97" s="38">
        <f t="shared" si="22"/>
        <v>0</v>
      </c>
      <c r="H97" s="38"/>
      <c r="I97" s="38"/>
      <c r="J97" s="40"/>
      <c r="K97" s="40"/>
      <c r="L97" s="40">
        <f t="shared" si="24"/>
        <v>0</v>
      </c>
      <c r="M97" s="38"/>
      <c r="N97" s="38"/>
      <c r="O97" s="38"/>
      <c r="P97" s="38"/>
      <c r="Q97" s="40"/>
      <c r="R97" s="40"/>
      <c r="S97" s="40"/>
      <c r="T97" s="38">
        <f t="shared" si="25"/>
        <v>0</v>
      </c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</row>
    <row r="98" spans="3:38" s="150" customFormat="1" ht="31.2" hidden="1" customHeight="1" x14ac:dyDescent="0.35">
      <c r="C98" s="76" t="s">
        <v>362</v>
      </c>
      <c r="D98" s="76" t="s">
        <v>202</v>
      </c>
      <c r="E98" s="76" t="s">
        <v>203</v>
      </c>
      <c r="F98" s="124" t="s">
        <v>204</v>
      </c>
      <c r="G98" s="38">
        <f t="shared" si="22"/>
        <v>0</v>
      </c>
      <c r="H98" s="38"/>
      <c r="I98" s="38"/>
      <c r="J98" s="40"/>
      <c r="K98" s="40"/>
      <c r="L98" s="40"/>
      <c r="M98" s="38"/>
      <c r="N98" s="38"/>
      <c r="O98" s="38"/>
      <c r="P98" s="38"/>
      <c r="Q98" s="40"/>
      <c r="R98" s="40"/>
      <c r="S98" s="40"/>
      <c r="T98" s="38">
        <f t="shared" si="25"/>
        <v>0</v>
      </c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</row>
    <row r="99" spans="3:38" s="75" customFormat="1" ht="31.8" hidden="1" customHeight="1" x14ac:dyDescent="0.35">
      <c r="C99" s="76" t="s">
        <v>241</v>
      </c>
      <c r="D99" s="76" t="s">
        <v>242</v>
      </c>
      <c r="E99" s="76" t="s">
        <v>179</v>
      </c>
      <c r="F99" s="120" t="s">
        <v>243</v>
      </c>
      <c r="G99" s="38">
        <f t="shared" si="22"/>
        <v>0</v>
      </c>
      <c r="H99" s="40"/>
      <c r="I99" s="40"/>
      <c r="J99" s="40"/>
      <c r="K99" s="40"/>
      <c r="L99" s="40">
        <f t="shared" si="24"/>
        <v>0</v>
      </c>
      <c r="M99" s="40"/>
      <c r="N99" s="40"/>
      <c r="O99" s="40"/>
      <c r="P99" s="40"/>
      <c r="Q99" s="40">
        <f t="shared" si="26"/>
        <v>0</v>
      </c>
      <c r="R99" s="40"/>
      <c r="S99" s="40"/>
      <c r="T99" s="38">
        <f t="shared" ref="T99:T118" si="27">SUM(G99,L99)</f>
        <v>0</v>
      </c>
    </row>
    <row r="100" spans="3:38" s="75" customFormat="1" ht="33" hidden="1" customHeight="1" x14ac:dyDescent="0.35">
      <c r="C100" s="76" t="s">
        <v>346</v>
      </c>
      <c r="D100" s="76" t="s">
        <v>347</v>
      </c>
      <c r="E100" s="76" t="s">
        <v>246</v>
      </c>
      <c r="F100" s="136" t="s">
        <v>348</v>
      </c>
      <c r="G100" s="38">
        <f t="shared" si="22"/>
        <v>0</v>
      </c>
      <c r="H100" s="40"/>
      <c r="I100" s="40"/>
      <c r="J100" s="40"/>
      <c r="K100" s="40"/>
      <c r="L100" s="40">
        <f t="shared" si="24"/>
        <v>0</v>
      </c>
      <c r="M100" s="40"/>
      <c r="N100" s="40"/>
      <c r="O100" s="40"/>
      <c r="P100" s="40"/>
      <c r="Q100" s="40"/>
      <c r="R100" s="40"/>
      <c r="S100" s="40"/>
      <c r="T100" s="38">
        <f t="shared" si="27"/>
        <v>0</v>
      </c>
    </row>
    <row r="101" spans="3:38" s="75" customFormat="1" ht="33" hidden="1" customHeight="1" x14ac:dyDescent="0.35">
      <c r="C101" s="76" t="s">
        <v>244</v>
      </c>
      <c r="D101" s="76" t="s">
        <v>245</v>
      </c>
      <c r="E101" s="76" t="s">
        <v>246</v>
      </c>
      <c r="F101" s="263" t="s">
        <v>247</v>
      </c>
      <c r="G101" s="38">
        <f t="shared" si="22"/>
        <v>0</v>
      </c>
      <c r="H101" s="40"/>
      <c r="I101" s="40"/>
      <c r="J101" s="40"/>
      <c r="K101" s="40"/>
      <c r="L101" s="40">
        <f t="shared" si="24"/>
        <v>0</v>
      </c>
      <c r="M101" s="40"/>
      <c r="N101" s="40"/>
      <c r="O101" s="40"/>
      <c r="P101" s="40"/>
      <c r="Q101" s="40">
        <f t="shared" si="26"/>
        <v>0</v>
      </c>
      <c r="R101" s="40"/>
      <c r="S101" s="40"/>
      <c r="T101" s="40">
        <f t="shared" si="27"/>
        <v>0</v>
      </c>
    </row>
    <row r="102" spans="3:38" s="32" customFormat="1" ht="34.200000000000003" hidden="1" customHeight="1" x14ac:dyDescent="0.35">
      <c r="C102" s="76" t="s">
        <v>248</v>
      </c>
      <c r="D102" s="76" t="s">
        <v>249</v>
      </c>
      <c r="E102" s="76" t="s">
        <v>263</v>
      </c>
      <c r="F102" s="263" t="s">
        <v>250</v>
      </c>
      <c r="G102" s="38">
        <f t="shared" si="22"/>
        <v>0</v>
      </c>
      <c r="H102" s="38"/>
      <c r="I102" s="39"/>
      <c r="J102" s="39"/>
      <c r="K102" s="38"/>
      <c r="L102" s="40">
        <f t="shared" si="24"/>
        <v>0</v>
      </c>
      <c r="M102" s="40"/>
      <c r="N102" s="39"/>
      <c r="O102" s="39"/>
      <c r="P102" s="39"/>
      <c r="Q102" s="40">
        <f t="shared" si="26"/>
        <v>0</v>
      </c>
      <c r="R102" s="39"/>
      <c r="S102" s="39"/>
      <c r="T102" s="40">
        <f t="shared" si="27"/>
        <v>0</v>
      </c>
    </row>
    <row r="103" spans="3:38" s="75" customFormat="1" ht="36" hidden="1" x14ac:dyDescent="0.35">
      <c r="C103" s="76" t="s">
        <v>251</v>
      </c>
      <c r="D103" s="76" t="s">
        <v>252</v>
      </c>
      <c r="E103" s="76" t="s">
        <v>246</v>
      </c>
      <c r="F103" s="120" t="s">
        <v>253</v>
      </c>
      <c r="G103" s="38">
        <f t="shared" si="22"/>
        <v>0</v>
      </c>
      <c r="H103" s="40"/>
      <c r="I103" s="40"/>
      <c r="J103" s="40"/>
      <c r="K103" s="40"/>
      <c r="L103" s="40">
        <f t="shared" si="24"/>
        <v>0</v>
      </c>
      <c r="M103" s="40"/>
      <c r="N103" s="40"/>
      <c r="O103" s="40"/>
      <c r="P103" s="40"/>
      <c r="Q103" s="40">
        <f t="shared" si="26"/>
        <v>0</v>
      </c>
      <c r="R103" s="40"/>
      <c r="S103" s="40"/>
      <c r="T103" s="40">
        <f t="shared" si="27"/>
        <v>0</v>
      </c>
    </row>
    <row r="104" spans="3:38" s="75" customFormat="1" ht="27.6" hidden="1" customHeight="1" x14ac:dyDescent="0.35">
      <c r="C104" s="76" t="s">
        <v>254</v>
      </c>
      <c r="D104" s="76" t="s">
        <v>255</v>
      </c>
      <c r="E104" s="76" t="s">
        <v>246</v>
      </c>
      <c r="F104" s="120" t="s">
        <v>256</v>
      </c>
      <c r="G104" s="38">
        <f t="shared" si="22"/>
        <v>0</v>
      </c>
      <c r="H104" s="40"/>
      <c r="I104" s="40"/>
      <c r="J104" s="40"/>
      <c r="K104" s="40"/>
      <c r="L104" s="40">
        <f t="shared" si="24"/>
        <v>0</v>
      </c>
      <c r="M104" s="40"/>
      <c r="N104" s="40"/>
      <c r="O104" s="40"/>
      <c r="P104" s="40"/>
      <c r="Q104" s="40">
        <f t="shared" si="26"/>
        <v>0</v>
      </c>
      <c r="R104" s="40"/>
      <c r="S104" s="40"/>
      <c r="T104" s="40">
        <f t="shared" si="27"/>
        <v>0</v>
      </c>
    </row>
    <row r="105" spans="3:38" s="75" customFormat="1" ht="27" hidden="1" customHeight="1" x14ac:dyDescent="0.35">
      <c r="C105" s="76" t="s">
        <v>257</v>
      </c>
      <c r="D105" s="76" t="s">
        <v>258</v>
      </c>
      <c r="E105" s="76" t="s">
        <v>246</v>
      </c>
      <c r="F105" s="120" t="s">
        <v>259</v>
      </c>
      <c r="G105" s="38">
        <f t="shared" si="22"/>
        <v>0</v>
      </c>
      <c r="H105" s="40"/>
      <c r="I105" s="40"/>
      <c r="J105" s="40"/>
      <c r="K105" s="40"/>
      <c r="L105" s="40">
        <f t="shared" si="24"/>
        <v>0</v>
      </c>
      <c r="M105" s="40"/>
      <c r="N105" s="40"/>
      <c r="O105" s="40"/>
      <c r="P105" s="40"/>
      <c r="Q105" s="40">
        <f t="shared" si="26"/>
        <v>0</v>
      </c>
      <c r="R105" s="40"/>
      <c r="S105" s="40"/>
      <c r="T105" s="40">
        <f t="shared" si="27"/>
        <v>0</v>
      </c>
    </row>
    <row r="106" spans="3:38" s="32" customFormat="1" ht="28.8" hidden="1" customHeight="1" x14ac:dyDescent="0.35">
      <c r="C106" s="76" t="s">
        <v>260</v>
      </c>
      <c r="D106" s="76" t="s">
        <v>261</v>
      </c>
      <c r="E106" s="76" t="s">
        <v>246</v>
      </c>
      <c r="F106" s="263" t="s">
        <v>262</v>
      </c>
      <c r="G106" s="38">
        <f t="shared" si="22"/>
        <v>0</v>
      </c>
      <c r="H106" s="38"/>
      <c r="I106" s="39"/>
      <c r="J106" s="39"/>
      <c r="K106" s="38"/>
      <c r="L106" s="40">
        <f t="shared" si="24"/>
        <v>0</v>
      </c>
      <c r="M106" s="40"/>
      <c r="N106" s="39"/>
      <c r="O106" s="39"/>
      <c r="P106" s="39"/>
      <c r="Q106" s="40">
        <f t="shared" si="26"/>
        <v>0</v>
      </c>
      <c r="R106" s="39"/>
      <c r="S106" s="39"/>
      <c r="T106" s="40">
        <f t="shared" si="27"/>
        <v>0</v>
      </c>
    </row>
    <row r="107" spans="3:38" s="75" customFormat="1" ht="28.2" hidden="1" customHeight="1" x14ac:dyDescent="0.35">
      <c r="C107" s="76" t="s">
        <v>264</v>
      </c>
      <c r="D107" s="76" t="s">
        <v>265</v>
      </c>
      <c r="E107" s="76" t="s">
        <v>266</v>
      </c>
      <c r="F107" s="120" t="s">
        <v>267</v>
      </c>
      <c r="G107" s="38">
        <f t="shared" si="22"/>
        <v>0</v>
      </c>
      <c r="H107" s="40"/>
      <c r="I107" s="40"/>
      <c r="J107" s="40"/>
      <c r="K107" s="40"/>
      <c r="L107" s="40">
        <f t="shared" si="24"/>
        <v>0</v>
      </c>
      <c r="M107" s="40"/>
      <c r="N107" s="40"/>
      <c r="O107" s="40"/>
      <c r="P107" s="40"/>
      <c r="Q107" s="40">
        <f t="shared" si="26"/>
        <v>0</v>
      </c>
      <c r="R107" s="40"/>
      <c r="S107" s="40"/>
      <c r="T107" s="40">
        <f t="shared" si="27"/>
        <v>0</v>
      </c>
    </row>
    <row r="108" spans="3:38" s="75" customFormat="1" ht="28.8" hidden="1" customHeight="1" x14ac:dyDescent="0.35">
      <c r="C108" s="76" t="s">
        <v>268</v>
      </c>
      <c r="D108" s="76" t="s">
        <v>269</v>
      </c>
      <c r="E108" s="76" t="s">
        <v>270</v>
      </c>
      <c r="F108" s="120" t="s">
        <v>271</v>
      </c>
      <c r="G108" s="38">
        <f t="shared" si="22"/>
        <v>0</v>
      </c>
      <c r="H108" s="40"/>
      <c r="I108" s="40"/>
      <c r="J108" s="40"/>
      <c r="K108" s="40"/>
      <c r="L108" s="40">
        <f t="shared" si="24"/>
        <v>0</v>
      </c>
      <c r="M108" s="40"/>
      <c r="N108" s="40"/>
      <c r="O108" s="40"/>
      <c r="P108" s="40"/>
      <c r="Q108" s="40">
        <f t="shared" si="26"/>
        <v>0</v>
      </c>
      <c r="R108" s="40"/>
      <c r="S108" s="40"/>
      <c r="T108" s="40">
        <f t="shared" si="27"/>
        <v>0</v>
      </c>
    </row>
    <row r="109" spans="3:38" s="75" customFormat="1" ht="29.4" hidden="1" customHeight="1" x14ac:dyDescent="0.35">
      <c r="C109" s="76" t="s">
        <v>272</v>
      </c>
      <c r="D109" s="76" t="s">
        <v>273</v>
      </c>
      <c r="E109" s="76" t="s">
        <v>270</v>
      </c>
      <c r="F109" s="120" t="s">
        <v>274</v>
      </c>
      <c r="G109" s="38">
        <f t="shared" si="22"/>
        <v>0</v>
      </c>
      <c r="H109" s="40"/>
      <c r="I109" s="40"/>
      <c r="J109" s="40"/>
      <c r="K109" s="40"/>
      <c r="L109" s="40">
        <f t="shared" si="24"/>
        <v>0</v>
      </c>
      <c r="M109" s="40"/>
      <c r="N109" s="40"/>
      <c r="O109" s="40"/>
      <c r="P109" s="40"/>
      <c r="Q109" s="40">
        <f t="shared" si="26"/>
        <v>0</v>
      </c>
      <c r="R109" s="40"/>
      <c r="S109" s="40"/>
      <c r="T109" s="40">
        <f t="shared" si="27"/>
        <v>0</v>
      </c>
    </row>
    <row r="110" spans="3:38" s="75" customFormat="1" ht="0.6" hidden="1" customHeight="1" x14ac:dyDescent="0.35">
      <c r="C110" s="76" t="s">
        <v>275</v>
      </c>
      <c r="D110" s="76" t="s">
        <v>343</v>
      </c>
      <c r="E110" s="76" t="s">
        <v>270</v>
      </c>
      <c r="F110" s="120" t="s">
        <v>276</v>
      </c>
      <c r="G110" s="38">
        <f t="shared" si="22"/>
        <v>0</v>
      </c>
      <c r="H110" s="40"/>
      <c r="I110" s="40"/>
      <c r="J110" s="40"/>
      <c r="K110" s="40"/>
      <c r="L110" s="40">
        <f t="shared" si="24"/>
        <v>0</v>
      </c>
      <c r="M110" s="40"/>
      <c r="N110" s="40"/>
      <c r="O110" s="40"/>
      <c r="P110" s="40"/>
      <c r="Q110" s="40"/>
      <c r="R110" s="40"/>
      <c r="S110" s="40"/>
      <c r="T110" s="40">
        <f t="shared" si="27"/>
        <v>0</v>
      </c>
    </row>
    <row r="111" spans="3:38" s="74" customFormat="1" ht="42" hidden="1" customHeight="1" x14ac:dyDescent="0.35">
      <c r="C111" s="25" t="s">
        <v>280</v>
      </c>
      <c r="D111" s="25" t="s">
        <v>281</v>
      </c>
      <c r="E111" s="25" t="s">
        <v>270</v>
      </c>
      <c r="F111" s="47" t="s">
        <v>282</v>
      </c>
      <c r="G111" s="27">
        <f>SUM(H111,K111)</f>
        <v>0</v>
      </c>
      <c r="H111" s="27"/>
      <c r="I111" s="27"/>
      <c r="J111" s="27"/>
      <c r="K111" s="27"/>
      <c r="L111" s="29">
        <f>SUM(N111,Q111)</f>
        <v>0</v>
      </c>
      <c r="M111" s="27"/>
      <c r="N111" s="27"/>
      <c r="O111" s="27"/>
      <c r="P111" s="27"/>
      <c r="Q111" s="29">
        <f>SUM(M111)</f>
        <v>0</v>
      </c>
      <c r="R111" s="27"/>
      <c r="S111" s="27"/>
      <c r="T111" s="29">
        <f>SUM(G111,L111)</f>
        <v>0</v>
      </c>
    </row>
    <row r="112" spans="3:38" s="74" customFormat="1" ht="67.8" hidden="1" customHeight="1" x14ac:dyDescent="0.35">
      <c r="C112" s="25" t="s">
        <v>277</v>
      </c>
      <c r="D112" s="25" t="s">
        <v>278</v>
      </c>
      <c r="E112" s="25" t="s">
        <v>66</v>
      </c>
      <c r="F112" s="47" t="s">
        <v>279</v>
      </c>
      <c r="G112" s="27">
        <f t="shared" si="22"/>
        <v>0</v>
      </c>
      <c r="H112" s="29"/>
      <c r="I112" s="29"/>
      <c r="J112" s="29"/>
      <c r="K112" s="29"/>
      <c r="L112" s="29">
        <f t="shared" si="24"/>
        <v>0</v>
      </c>
      <c r="M112" s="29"/>
      <c r="N112" s="29"/>
      <c r="O112" s="29"/>
      <c r="P112" s="29"/>
      <c r="Q112" s="29">
        <f t="shared" si="26"/>
        <v>0</v>
      </c>
      <c r="R112" s="29"/>
      <c r="S112" s="29"/>
      <c r="T112" s="29">
        <f t="shared" si="27"/>
        <v>0</v>
      </c>
    </row>
    <row r="113" spans="1:224" s="74" customFormat="1" ht="51" hidden="1" customHeight="1" x14ac:dyDescent="0.35">
      <c r="C113" s="25" t="s">
        <v>283</v>
      </c>
      <c r="D113" s="25" t="s">
        <v>284</v>
      </c>
      <c r="E113" s="25" t="s">
        <v>285</v>
      </c>
      <c r="F113" s="47" t="s">
        <v>286</v>
      </c>
      <c r="G113" s="27">
        <f t="shared" si="22"/>
        <v>0</v>
      </c>
      <c r="H113" s="29"/>
      <c r="I113" s="29"/>
      <c r="J113" s="29"/>
      <c r="K113" s="29"/>
      <c r="L113" s="29">
        <f t="shared" si="24"/>
        <v>0</v>
      </c>
      <c r="M113" s="29"/>
      <c r="N113" s="29"/>
      <c r="O113" s="29"/>
      <c r="P113" s="29"/>
      <c r="Q113" s="29"/>
      <c r="R113" s="29"/>
      <c r="S113" s="29"/>
      <c r="T113" s="29">
        <f t="shared" si="27"/>
        <v>0</v>
      </c>
    </row>
    <row r="114" spans="1:224" s="74" customFormat="1" ht="54" hidden="1" customHeight="1" x14ac:dyDescent="0.35">
      <c r="C114" s="25" t="s">
        <v>287</v>
      </c>
      <c r="D114" s="25" t="s">
        <v>69</v>
      </c>
      <c r="E114" s="35" t="s">
        <v>70</v>
      </c>
      <c r="F114" s="36" t="s">
        <v>71</v>
      </c>
      <c r="G114" s="27">
        <f t="shared" si="22"/>
        <v>0</v>
      </c>
      <c r="H114" s="152"/>
      <c r="I114" s="29"/>
      <c r="J114" s="29"/>
      <c r="K114" s="152"/>
      <c r="L114" s="29">
        <f t="shared" si="24"/>
        <v>0</v>
      </c>
      <c r="M114" s="162"/>
      <c r="N114" s="29"/>
      <c r="O114" s="29"/>
      <c r="P114" s="29"/>
      <c r="Q114" s="29">
        <f t="shared" si="26"/>
        <v>0</v>
      </c>
      <c r="R114" s="153"/>
      <c r="S114" s="154"/>
      <c r="T114" s="29">
        <f t="shared" si="27"/>
        <v>0</v>
      </c>
    </row>
    <row r="115" spans="1:224" s="74" customFormat="1" ht="33" hidden="1" customHeight="1" x14ac:dyDescent="0.35">
      <c r="C115" s="25" t="s">
        <v>288</v>
      </c>
      <c r="D115" s="25" t="s">
        <v>225</v>
      </c>
      <c r="E115" s="41" t="s">
        <v>226</v>
      </c>
      <c r="F115" s="26" t="s">
        <v>227</v>
      </c>
      <c r="G115" s="27">
        <f t="shared" si="22"/>
        <v>0</v>
      </c>
      <c r="H115" s="152"/>
      <c r="I115" s="29"/>
      <c r="J115" s="29"/>
      <c r="K115" s="152"/>
      <c r="L115" s="29">
        <f t="shared" si="24"/>
        <v>0</v>
      </c>
      <c r="M115" s="29"/>
      <c r="N115" s="29"/>
      <c r="O115" s="29"/>
      <c r="P115" s="29"/>
      <c r="Q115" s="29">
        <f t="shared" si="26"/>
        <v>0</v>
      </c>
      <c r="R115" s="153"/>
      <c r="S115" s="154"/>
      <c r="T115" s="29">
        <f t="shared" si="27"/>
        <v>0</v>
      </c>
    </row>
    <row r="116" spans="1:224" s="74" customFormat="1" ht="58.8" hidden="1" customHeight="1" x14ac:dyDescent="0.35">
      <c r="C116" s="25" t="s">
        <v>289</v>
      </c>
      <c r="D116" s="25" t="s">
        <v>290</v>
      </c>
      <c r="E116" s="41" t="s">
        <v>66</v>
      </c>
      <c r="F116" s="26" t="s">
        <v>291</v>
      </c>
      <c r="G116" s="27">
        <f t="shared" si="22"/>
        <v>0</v>
      </c>
      <c r="H116" s="152"/>
      <c r="I116" s="29"/>
      <c r="J116" s="29"/>
      <c r="K116" s="152"/>
      <c r="L116" s="29"/>
      <c r="M116" s="29"/>
      <c r="N116" s="29"/>
      <c r="O116" s="29"/>
      <c r="P116" s="29"/>
      <c r="Q116" s="29">
        <f t="shared" si="26"/>
        <v>0</v>
      </c>
      <c r="R116" s="153"/>
      <c r="S116" s="154"/>
      <c r="T116" s="29">
        <f t="shared" si="27"/>
        <v>0</v>
      </c>
    </row>
    <row r="117" spans="1:224" s="24" customFormat="1" ht="89.4" hidden="1" customHeight="1" x14ac:dyDescent="0.35">
      <c r="C117" s="25" t="s">
        <v>292</v>
      </c>
      <c r="D117" s="25" t="s">
        <v>182</v>
      </c>
      <c r="E117" s="25" t="s">
        <v>74</v>
      </c>
      <c r="F117" s="33" t="s">
        <v>183</v>
      </c>
      <c r="G117" s="27">
        <f t="shared" si="22"/>
        <v>0</v>
      </c>
      <c r="H117" s="163"/>
      <c r="I117" s="30"/>
      <c r="J117" s="30"/>
      <c r="K117" s="164"/>
      <c r="L117" s="29">
        <f>SUM(N117,Q117)</f>
        <v>0</v>
      </c>
      <c r="M117" s="29"/>
      <c r="N117" s="30"/>
      <c r="O117" s="30"/>
      <c r="P117" s="30"/>
      <c r="Q117" s="29">
        <f t="shared" si="26"/>
        <v>0</v>
      </c>
      <c r="R117" s="165"/>
      <c r="S117" s="166"/>
      <c r="T117" s="29">
        <f t="shared" si="27"/>
        <v>0</v>
      </c>
    </row>
    <row r="118" spans="1:224" s="24" customFormat="1" ht="32.4" hidden="1" customHeight="1" x14ac:dyDescent="0.35">
      <c r="C118" s="25" t="s">
        <v>293</v>
      </c>
      <c r="D118" s="25" t="s">
        <v>229</v>
      </c>
      <c r="E118" s="25" t="s">
        <v>230</v>
      </c>
      <c r="F118" s="31" t="s">
        <v>231</v>
      </c>
      <c r="G118" s="27">
        <f t="shared" si="22"/>
        <v>0</v>
      </c>
      <c r="H118" s="167"/>
      <c r="I118" s="168"/>
      <c r="J118" s="168"/>
      <c r="K118" s="168"/>
      <c r="L118" s="169">
        <f>SUM(N118,Q118)</f>
        <v>0</v>
      </c>
      <c r="M118" s="169"/>
      <c r="N118" s="168"/>
      <c r="O118" s="168"/>
      <c r="P118" s="168"/>
      <c r="Q118" s="29"/>
      <c r="R118" s="30"/>
      <c r="S118" s="30"/>
      <c r="T118" s="29">
        <f t="shared" si="27"/>
        <v>0</v>
      </c>
    </row>
    <row r="119" spans="1:224" s="24" customFormat="1" ht="36.6" hidden="1" customHeight="1" x14ac:dyDescent="0.35">
      <c r="C119" s="25" t="s">
        <v>489</v>
      </c>
      <c r="D119" s="25" t="s">
        <v>10</v>
      </c>
      <c r="E119" s="25" t="s">
        <v>42</v>
      </c>
      <c r="F119" s="31" t="s">
        <v>3</v>
      </c>
      <c r="G119" s="27">
        <f t="shared" ref="G119" si="28">SUM(H119,K119)</f>
        <v>0</v>
      </c>
      <c r="H119" s="167"/>
      <c r="I119" s="168"/>
      <c r="J119" s="168"/>
      <c r="K119" s="168"/>
      <c r="L119" s="169">
        <f>SUM(N119,Q119)</f>
        <v>0</v>
      </c>
      <c r="M119" s="169"/>
      <c r="N119" s="168"/>
      <c r="O119" s="168"/>
      <c r="P119" s="168"/>
      <c r="Q119" s="29"/>
      <c r="R119" s="30"/>
      <c r="S119" s="30"/>
      <c r="T119" s="29">
        <f t="shared" ref="T119" si="29">SUM(G119,L119)</f>
        <v>0</v>
      </c>
    </row>
    <row r="120" spans="1:224" s="74" customFormat="1" ht="0.6" hidden="1" customHeight="1" x14ac:dyDescent="0.3">
      <c r="C120" s="22" t="s">
        <v>294</v>
      </c>
      <c r="D120" s="73"/>
      <c r="E120" s="73"/>
      <c r="F120" s="69" t="s">
        <v>295</v>
      </c>
      <c r="G120" s="50">
        <f t="shared" ref="G120:S120" si="30">SUM(G121)</f>
        <v>0</v>
      </c>
      <c r="H120" s="50">
        <f t="shared" si="30"/>
        <v>0</v>
      </c>
      <c r="I120" s="50">
        <f t="shared" si="30"/>
        <v>0</v>
      </c>
      <c r="J120" s="50">
        <f t="shared" si="30"/>
        <v>0</v>
      </c>
      <c r="K120" s="50">
        <f t="shared" si="30"/>
        <v>0</v>
      </c>
      <c r="L120" s="50">
        <f t="shared" si="30"/>
        <v>0</v>
      </c>
      <c r="M120" s="50">
        <f t="shared" si="30"/>
        <v>0</v>
      </c>
      <c r="N120" s="50">
        <f t="shared" si="30"/>
        <v>0</v>
      </c>
      <c r="O120" s="50">
        <f t="shared" si="30"/>
        <v>0</v>
      </c>
      <c r="P120" s="50">
        <f t="shared" si="30"/>
        <v>0</v>
      </c>
      <c r="Q120" s="50">
        <f t="shared" si="30"/>
        <v>0</v>
      </c>
      <c r="R120" s="50">
        <f t="shared" si="30"/>
        <v>0</v>
      </c>
      <c r="S120" s="50">
        <f t="shared" si="30"/>
        <v>0</v>
      </c>
      <c r="T120" s="50">
        <f>SUM(L120,G120)</f>
        <v>0</v>
      </c>
      <c r="V120" s="23"/>
    </row>
    <row r="121" spans="1:224" s="74" customFormat="1" ht="31.8" hidden="1" customHeight="1" x14ac:dyDescent="0.3">
      <c r="C121" s="22" t="s">
        <v>296</v>
      </c>
      <c r="D121" s="73"/>
      <c r="E121" s="73"/>
      <c r="F121" s="69" t="s">
        <v>295</v>
      </c>
      <c r="G121" s="50">
        <f t="shared" ref="G121:T121" si="31">SUM(G122:G124)</f>
        <v>0</v>
      </c>
      <c r="H121" s="50">
        <f t="shared" si="31"/>
        <v>0</v>
      </c>
      <c r="I121" s="50">
        <f t="shared" si="31"/>
        <v>0</v>
      </c>
      <c r="J121" s="50">
        <f t="shared" si="31"/>
        <v>0</v>
      </c>
      <c r="K121" s="50">
        <f t="shared" si="31"/>
        <v>0</v>
      </c>
      <c r="L121" s="50">
        <f t="shared" si="31"/>
        <v>0</v>
      </c>
      <c r="M121" s="50">
        <f t="shared" si="31"/>
        <v>0</v>
      </c>
      <c r="N121" s="50">
        <f t="shared" si="31"/>
        <v>0</v>
      </c>
      <c r="O121" s="50">
        <f t="shared" si="31"/>
        <v>0</v>
      </c>
      <c r="P121" s="50">
        <f t="shared" si="31"/>
        <v>0</v>
      </c>
      <c r="Q121" s="50">
        <f t="shared" si="31"/>
        <v>0</v>
      </c>
      <c r="R121" s="50">
        <f t="shared" si="31"/>
        <v>0</v>
      </c>
      <c r="S121" s="50">
        <f t="shared" si="31"/>
        <v>0</v>
      </c>
      <c r="T121" s="50">
        <f t="shared" si="31"/>
        <v>0</v>
      </c>
      <c r="V121" s="23">
        <f>SUM(G121,L121)</f>
        <v>0</v>
      </c>
    </row>
    <row r="122" spans="1:224" s="74" customFormat="1" ht="31.8" hidden="1" customHeight="1" x14ac:dyDescent="0.35">
      <c r="C122" s="25" t="s">
        <v>297</v>
      </c>
      <c r="D122" s="25" t="s">
        <v>39</v>
      </c>
      <c r="E122" s="25" t="s">
        <v>36</v>
      </c>
      <c r="F122" s="46" t="s">
        <v>236</v>
      </c>
      <c r="G122" s="27">
        <f>SUM(H122,K122)</f>
        <v>0</v>
      </c>
      <c r="H122" s="29"/>
      <c r="I122" s="29"/>
      <c r="J122" s="29"/>
      <c r="K122" s="29"/>
      <c r="L122" s="27">
        <f>SUM(N122,Q122)</f>
        <v>0</v>
      </c>
      <c r="M122" s="29"/>
      <c r="N122" s="29"/>
      <c r="O122" s="29"/>
      <c r="P122" s="29"/>
      <c r="Q122" s="29"/>
      <c r="R122" s="29"/>
      <c r="S122" s="29"/>
      <c r="T122" s="29">
        <f t="shared" ref="T122:T124" si="32">SUM(G122,L122)</f>
        <v>0</v>
      </c>
      <c r="V122" s="23"/>
    </row>
    <row r="123" spans="1:224" s="74" customFormat="1" ht="60.6" hidden="1" customHeight="1" x14ac:dyDescent="0.35">
      <c r="C123" s="25" t="s">
        <v>298</v>
      </c>
      <c r="D123" s="25" t="s">
        <v>299</v>
      </c>
      <c r="E123" s="25" t="s">
        <v>270</v>
      </c>
      <c r="F123" s="47" t="s">
        <v>300</v>
      </c>
      <c r="G123" s="27">
        <f>SUM(H123,K123)</f>
        <v>0</v>
      </c>
      <c r="H123" s="29"/>
      <c r="I123" s="29"/>
      <c r="J123" s="29"/>
      <c r="K123" s="29"/>
      <c r="L123" s="27">
        <f>SUM(N123,Q123)</f>
        <v>0</v>
      </c>
      <c r="M123" s="29"/>
      <c r="N123" s="29"/>
      <c r="O123" s="29"/>
      <c r="P123" s="29"/>
      <c r="Q123" s="29"/>
      <c r="R123" s="29"/>
      <c r="S123" s="29"/>
      <c r="T123" s="29">
        <f t="shared" si="32"/>
        <v>0</v>
      </c>
      <c r="V123" s="23">
        <f>SUM(G123,L123)</f>
        <v>0</v>
      </c>
    </row>
    <row r="124" spans="1:224" s="74" customFormat="1" ht="34.200000000000003" hidden="1" customHeight="1" x14ac:dyDescent="0.35">
      <c r="C124" s="25" t="s">
        <v>301</v>
      </c>
      <c r="D124" s="25" t="s">
        <v>302</v>
      </c>
      <c r="E124" s="25" t="s">
        <v>270</v>
      </c>
      <c r="F124" s="47" t="s">
        <v>303</v>
      </c>
      <c r="G124" s="27">
        <f>SUM(H124,K124)</f>
        <v>0</v>
      </c>
      <c r="H124" s="29"/>
      <c r="I124" s="29"/>
      <c r="J124" s="29"/>
      <c r="K124" s="29"/>
      <c r="L124" s="27">
        <f>SUM(N124,Q124)</f>
        <v>0</v>
      </c>
      <c r="M124" s="29"/>
      <c r="N124" s="29"/>
      <c r="O124" s="29"/>
      <c r="P124" s="29"/>
      <c r="Q124" s="29"/>
      <c r="R124" s="29"/>
      <c r="S124" s="29"/>
      <c r="T124" s="29">
        <f t="shared" si="32"/>
        <v>0</v>
      </c>
      <c r="V124" s="23">
        <f>SUM(G124,L124)</f>
        <v>0</v>
      </c>
    </row>
    <row r="125" spans="1:224" s="74" customFormat="1" ht="41.25" customHeight="1" x14ac:dyDescent="0.3">
      <c r="C125" s="22" t="s">
        <v>304</v>
      </c>
      <c r="D125" s="22"/>
      <c r="E125" s="22"/>
      <c r="F125" s="37" t="s">
        <v>305</v>
      </c>
      <c r="G125" s="50">
        <f t="shared" ref="G125:T125" si="33">SUM(G126)</f>
        <v>-12975373</v>
      </c>
      <c r="H125" s="50">
        <f t="shared" si="33"/>
        <v>0</v>
      </c>
      <c r="I125" s="50">
        <f t="shared" si="33"/>
        <v>0</v>
      </c>
      <c r="J125" s="50">
        <f t="shared" si="33"/>
        <v>0</v>
      </c>
      <c r="K125" s="50">
        <f t="shared" si="33"/>
        <v>0</v>
      </c>
      <c r="L125" s="50">
        <f t="shared" si="33"/>
        <v>0</v>
      </c>
      <c r="M125" s="50">
        <f t="shared" si="33"/>
        <v>0</v>
      </c>
      <c r="N125" s="50">
        <f t="shared" si="33"/>
        <v>0</v>
      </c>
      <c r="O125" s="50">
        <f t="shared" si="33"/>
        <v>0</v>
      </c>
      <c r="P125" s="50">
        <f t="shared" si="33"/>
        <v>0</v>
      </c>
      <c r="Q125" s="50">
        <f t="shared" si="33"/>
        <v>0</v>
      </c>
      <c r="R125" s="50">
        <f t="shared" si="33"/>
        <v>0</v>
      </c>
      <c r="S125" s="50">
        <f t="shared" si="33"/>
        <v>0</v>
      </c>
      <c r="T125" s="50">
        <f t="shared" si="33"/>
        <v>-12975373</v>
      </c>
      <c r="V125" s="23"/>
      <c r="W125" s="23">
        <v>0</v>
      </c>
    </row>
    <row r="126" spans="1:224" s="74" customFormat="1" ht="44.25" customHeight="1" x14ac:dyDescent="0.3">
      <c r="C126" s="22" t="s">
        <v>306</v>
      </c>
      <c r="D126" s="22"/>
      <c r="E126" s="22"/>
      <c r="F126" s="37" t="s">
        <v>305</v>
      </c>
      <c r="G126" s="50">
        <f t="shared" ref="G126:T126" si="34">SUM(G127:G131)</f>
        <v>-12975373</v>
      </c>
      <c r="H126" s="50">
        <f t="shared" si="34"/>
        <v>0</v>
      </c>
      <c r="I126" s="50">
        <f t="shared" si="34"/>
        <v>0</v>
      </c>
      <c r="J126" s="50">
        <f t="shared" si="34"/>
        <v>0</v>
      </c>
      <c r="K126" s="50">
        <f t="shared" si="34"/>
        <v>0</v>
      </c>
      <c r="L126" s="50">
        <f t="shared" si="34"/>
        <v>0</v>
      </c>
      <c r="M126" s="50">
        <f t="shared" si="34"/>
        <v>0</v>
      </c>
      <c r="N126" s="50">
        <f t="shared" si="34"/>
        <v>0</v>
      </c>
      <c r="O126" s="50">
        <f t="shared" si="34"/>
        <v>0</v>
      </c>
      <c r="P126" s="50">
        <f t="shared" si="34"/>
        <v>0</v>
      </c>
      <c r="Q126" s="50">
        <f t="shared" si="34"/>
        <v>0</v>
      </c>
      <c r="R126" s="50">
        <f t="shared" si="34"/>
        <v>0</v>
      </c>
      <c r="S126" s="50">
        <f t="shared" si="34"/>
        <v>0</v>
      </c>
      <c r="T126" s="50">
        <f t="shared" si="34"/>
        <v>-12975373</v>
      </c>
      <c r="V126" s="131">
        <f>SUM(G126,L126)</f>
        <v>-12975373</v>
      </c>
      <c r="W126" s="23">
        <v>0</v>
      </c>
    </row>
    <row r="127" spans="1:224" s="74" customFormat="1" ht="39" hidden="1" customHeight="1" x14ac:dyDescent="0.35">
      <c r="C127" s="25" t="s">
        <v>307</v>
      </c>
      <c r="D127" s="25" t="s">
        <v>39</v>
      </c>
      <c r="E127" s="25" t="s">
        <v>36</v>
      </c>
      <c r="F127" s="31" t="s">
        <v>40</v>
      </c>
      <c r="G127" s="27">
        <f>SUM(H127,K127)</f>
        <v>0</v>
      </c>
      <c r="H127" s="81"/>
      <c r="I127" s="81"/>
      <c r="J127" s="81"/>
      <c r="K127" s="81"/>
      <c r="L127" s="27">
        <f>SUM(N127,Q127)</f>
        <v>0</v>
      </c>
      <c r="M127" s="81"/>
      <c r="N127" s="81"/>
      <c r="O127" s="81"/>
      <c r="P127" s="81"/>
      <c r="Q127" s="81"/>
      <c r="R127" s="81"/>
      <c r="S127" s="81"/>
      <c r="T127" s="29">
        <f t="shared" ref="T127:T131" si="35">SUM(G127,L127)</f>
        <v>0</v>
      </c>
    </row>
    <row r="128" spans="1:224" s="83" customFormat="1" ht="24" hidden="1" customHeight="1" x14ac:dyDescent="0.35">
      <c r="A128" s="175"/>
      <c r="B128" s="175"/>
      <c r="C128" s="48" t="s">
        <v>308</v>
      </c>
      <c r="D128" s="48" t="s">
        <v>309</v>
      </c>
      <c r="E128" s="48" t="s">
        <v>43</v>
      </c>
      <c r="F128" s="42" t="s">
        <v>310</v>
      </c>
      <c r="G128" s="27"/>
      <c r="H128" s="27"/>
      <c r="I128" s="27"/>
      <c r="J128" s="27"/>
      <c r="K128" s="27"/>
      <c r="L128" s="27">
        <f>SUM(N128,Q128)</f>
        <v>0</v>
      </c>
      <c r="M128" s="82"/>
      <c r="N128" s="27"/>
      <c r="O128" s="27"/>
      <c r="P128" s="27"/>
      <c r="Q128" s="27"/>
      <c r="R128" s="27"/>
      <c r="S128" s="27"/>
      <c r="T128" s="29">
        <f t="shared" si="35"/>
        <v>0</v>
      </c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  <c r="CE128" s="74"/>
      <c r="CF128" s="74"/>
      <c r="CG128" s="74"/>
      <c r="CH128" s="74"/>
      <c r="CI128" s="74"/>
      <c r="CJ128" s="74"/>
      <c r="CK128" s="74"/>
      <c r="CL128" s="74"/>
      <c r="CM128" s="74"/>
      <c r="CN128" s="74"/>
      <c r="CO128" s="74"/>
      <c r="CP128" s="74"/>
      <c r="CQ128" s="74"/>
      <c r="CR128" s="74"/>
      <c r="CS128" s="74"/>
      <c r="CT128" s="74"/>
      <c r="CU128" s="74"/>
      <c r="CV128" s="74"/>
      <c r="CW128" s="74"/>
      <c r="CX128" s="74"/>
      <c r="CY128" s="74"/>
      <c r="CZ128" s="74"/>
      <c r="DA128" s="74"/>
      <c r="DB128" s="74"/>
      <c r="DC128" s="74"/>
      <c r="DD128" s="74"/>
      <c r="DE128" s="74"/>
      <c r="DF128" s="74"/>
      <c r="DG128" s="74"/>
      <c r="DH128" s="74"/>
      <c r="DI128" s="74"/>
      <c r="DJ128" s="74"/>
      <c r="DK128" s="74"/>
      <c r="DL128" s="74"/>
      <c r="DM128" s="74"/>
      <c r="DN128" s="74"/>
      <c r="DO128" s="74"/>
      <c r="DP128" s="74"/>
      <c r="DQ128" s="74"/>
      <c r="DR128" s="74"/>
      <c r="DS128" s="74"/>
      <c r="DT128" s="74"/>
      <c r="DU128" s="74"/>
      <c r="DV128" s="74"/>
      <c r="DW128" s="74"/>
      <c r="DX128" s="74"/>
      <c r="DY128" s="74"/>
      <c r="DZ128" s="74"/>
      <c r="EA128" s="74"/>
      <c r="EB128" s="74"/>
      <c r="EC128" s="74"/>
      <c r="ED128" s="74"/>
      <c r="EE128" s="74"/>
      <c r="EF128" s="74"/>
      <c r="EG128" s="74"/>
      <c r="EH128" s="74"/>
      <c r="EI128" s="74"/>
      <c r="EJ128" s="74"/>
      <c r="EK128" s="74"/>
      <c r="EL128" s="74"/>
      <c r="EM128" s="74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/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M128" s="74"/>
      <c r="GN128" s="74"/>
      <c r="GO128" s="74"/>
      <c r="GP128" s="74"/>
      <c r="GQ128" s="74"/>
      <c r="GR128" s="74"/>
      <c r="GS128" s="74"/>
      <c r="GT128" s="74"/>
      <c r="GU128" s="74"/>
      <c r="GV128" s="74"/>
      <c r="GW128" s="74"/>
      <c r="GX128" s="74"/>
      <c r="GY128" s="74"/>
      <c r="GZ128" s="74"/>
      <c r="HA128" s="74"/>
      <c r="HB128" s="74"/>
      <c r="HC128" s="74"/>
      <c r="HD128" s="74"/>
      <c r="HE128" s="74"/>
      <c r="HF128" s="74"/>
      <c r="HG128" s="74"/>
      <c r="HH128" s="74"/>
      <c r="HI128" s="74"/>
      <c r="HJ128" s="74"/>
      <c r="HK128" s="74"/>
      <c r="HL128" s="74"/>
      <c r="HM128" s="74"/>
      <c r="HN128" s="74"/>
      <c r="HO128" s="74"/>
      <c r="HP128" s="74"/>
    </row>
    <row r="129" spans="3:224" s="83" customFormat="1" ht="24" hidden="1" customHeight="1" x14ac:dyDescent="0.35">
      <c r="C129" s="25" t="s">
        <v>311</v>
      </c>
      <c r="D129" s="25" t="s">
        <v>312</v>
      </c>
      <c r="E129" s="25" t="s">
        <v>313</v>
      </c>
      <c r="F129" s="31" t="s">
        <v>314</v>
      </c>
      <c r="G129" s="27">
        <f>SUM(H129,K129)</f>
        <v>0</v>
      </c>
      <c r="H129" s="27"/>
      <c r="I129" s="27"/>
      <c r="J129" s="27"/>
      <c r="K129" s="27"/>
      <c r="L129" s="27">
        <f>SUM(N129,Q129)</f>
        <v>0</v>
      </c>
      <c r="M129" s="82"/>
      <c r="N129" s="27"/>
      <c r="O129" s="27"/>
      <c r="P129" s="27"/>
      <c r="Q129" s="27"/>
      <c r="R129" s="27"/>
      <c r="S129" s="27"/>
      <c r="T129" s="29">
        <f t="shared" si="35"/>
        <v>0</v>
      </c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  <c r="BX129" s="74"/>
      <c r="BY129" s="74"/>
      <c r="BZ129" s="74"/>
      <c r="CA129" s="74"/>
      <c r="CB129" s="74"/>
      <c r="CC129" s="74"/>
      <c r="CD129" s="74"/>
      <c r="CE129" s="74"/>
      <c r="CF129" s="74"/>
      <c r="CG129" s="74"/>
      <c r="CH129" s="74"/>
      <c r="CI129" s="74"/>
      <c r="CJ129" s="74"/>
      <c r="CK129" s="74"/>
      <c r="CL129" s="74"/>
      <c r="CM129" s="74"/>
      <c r="CN129" s="74"/>
      <c r="CO129" s="74"/>
      <c r="CP129" s="74"/>
      <c r="CQ129" s="74"/>
      <c r="CR129" s="74"/>
      <c r="CS129" s="74"/>
      <c r="CT129" s="74"/>
      <c r="CU129" s="74"/>
      <c r="CV129" s="74"/>
      <c r="CW129" s="74"/>
      <c r="CX129" s="74"/>
      <c r="CY129" s="74"/>
      <c r="CZ129" s="74"/>
      <c r="DA129" s="74"/>
      <c r="DB129" s="74"/>
      <c r="DC129" s="74"/>
      <c r="DD129" s="74"/>
      <c r="DE129" s="74"/>
      <c r="DF129" s="74"/>
      <c r="DG129" s="74"/>
      <c r="DH129" s="74"/>
      <c r="DI129" s="74"/>
      <c r="DJ129" s="74"/>
      <c r="DK129" s="74"/>
      <c r="DL129" s="74"/>
      <c r="DM129" s="74"/>
      <c r="DN129" s="74"/>
      <c r="DO129" s="74"/>
      <c r="DP129" s="74"/>
      <c r="DQ129" s="74"/>
      <c r="DR129" s="74"/>
      <c r="DS129" s="74"/>
      <c r="DT129" s="74"/>
      <c r="DU129" s="74"/>
      <c r="DV129" s="74"/>
      <c r="DW129" s="74"/>
      <c r="DX129" s="74"/>
      <c r="DY129" s="74"/>
      <c r="DZ129" s="74"/>
      <c r="EA129" s="74"/>
      <c r="EB129" s="74"/>
      <c r="EC129" s="74"/>
      <c r="ED129" s="74"/>
      <c r="EE129" s="74"/>
      <c r="EF129" s="74"/>
      <c r="EG129" s="74"/>
      <c r="EH129" s="74"/>
      <c r="EI129" s="74"/>
      <c r="EJ129" s="74"/>
      <c r="EK129" s="74"/>
      <c r="EL129" s="74"/>
      <c r="EM129" s="74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/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M129" s="74"/>
      <c r="GN129" s="74"/>
      <c r="GO129" s="74"/>
      <c r="GP129" s="74"/>
      <c r="GQ129" s="74"/>
      <c r="GR129" s="74"/>
      <c r="GS129" s="74"/>
      <c r="GT129" s="74"/>
      <c r="GU129" s="74"/>
      <c r="GV129" s="74"/>
      <c r="GW129" s="74"/>
      <c r="GX129" s="74"/>
      <c r="GY129" s="74"/>
      <c r="GZ129" s="74"/>
      <c r="HA129" s="74"/>
      <c r="HB129" s="74"/>
      <c r="HC129" s="74"/>
      <c r="HD129" s="74"/>
      <c r="HE129" s="74"/>
      <c r="HF129" s="74"/>
      <c r="HG129" s="74"/>
      <c r="HH129" s="74"/>
      <c r="HI129" s="74"/>
      <c r="HJ129" s="74"/>
      <c r="HK129" s="74"/>
      <c r="HL129" s="74"/>
      <c r="HM129" s="74"/>
      <c r="HN129" s="74"/>
      <c r="HO129" s="74"/>
      <c r="HP129" s="74"/>
    </row>
    <row r="130" spans="3:224" s="74" customFormat="1" ht="33" customHeight="1" x14ac:dyDescent="0.35">
      <c r="C130" s="48" t="s">
        <v>315</v>
      </c>
      <c r="D130" s="25" t="s">
        <v>316</v>
      </c>
      <c r="E130" s="25" t="s">
        <v>43</v>
      </c>
      <c r="F130" s="31" t="s">
        <v>317</v>
      </c>
      <c r="G130" s="27">
        <v>-12975373</v>
      </c>
      <c r="H130" s="27"/>
      <c r="I130" s="27"/>
      <c r="J130" s="27"/>
      <c r="K130" s="27"/>
      <c r="L130" s="29">
        <f t="shared" ref="L130" si="36">SUM(N130,Q130)</f>
        <v>0</v>
      </c>
      <c r="M130" s="82"/>
      <c r="N130" s="27"/>
      <c r="O130" s="27"/>
      <c r="P130" s="27"/>
      <c r="Q130" s="27"/>
      <c r="R130" s="27"/>
      <c r="S130" s="27"/>
      <c r="T130" s="29">
        <f t="shared" si="35"/>
        <v>-12975373</v>
      </c>
    </row>
    <row r="131" spans="3:224" s="74" customFormat="1" ht="21" hidden="1" customHeight="1" x14ac:dyDescent="0.35">
      <c r="C131" s="25" t="s">
        <v>318</v>
      </c>
      <c r="D131" s="25" t="s">
        <v>319</v>
      </c>
      <c r="E131" s="25" t="s">
        <v>42</v>
      </c>
      <c r="F131" s="42" t="s">
        <v>2</v>
      </c>
      <c r="G131" s="40">
        <f>SUM(H131,K131)</f>
        <v>0</v>
      </c>
      <c r="H131" s="40"/>
      <c r="I131" s="44"/>
      <c r="J131" s="44"/>
      <c r="K131" s="44"/>
      <c r="L131" s="38">
        <f>SUM(N131,Q131)</f>
        <v>0</v>
      </c>
      <c r="M131" s="43"/>
      <c r="N131" s="44"/>
      <c r="O131" s="44"/>
      <c r="P131" s="44"/>
      <c r="Q131" s="44"/>
      <c r="R131" s="44"/>
      <c r="S131" s="44"/>
      <c r="T131" s="29">
        <f t="shared" si="35"/>
        <v>0</v>
      </c>
    </row>
    <row r="132" spans="3:224" s="74" customFormat="1" ht="41.25" hidden="1" customHeight="1" x14ac:dyDescent="0.3">
      <c r="C132" s="22" t="s">
        <v>320</v>
      </c>
      <c r="D132" s="22"/>
      <c r="E132" s="22"/>
      <c r="F132" s="37" t="s">
        <v>321</v>
      </c>
      <c r="G132" s="50">
        <f t="shared" ref="G132:T132" si="37">SUM(G133)</f>
        <v>0</v>
      </c>
      <c r="H132" s="50">
        <f t="shared" si="37"/>
        <v>0</v>
      </c>
      <c r="I132" s="50">
        <f t="shared" si="37"/>
        <v>0</v>
      </c>
      <c r="J132" s="50">
        <f t="shared" si="37"/>
        <v>0</v>
      </c>
      <c r="K132" s="50">
        <f t="shared" si="37"/>
        <v>0</v>
      </c>
      <c r="L132" s="50">
        <f t="shared" si="37"/>
        <v>0</v>
      </c>
      <c r="M132" s="50">
        <f t="shared" si="37"/>
        <v>0</v>
      </c>
      <c r="N132" s="50">
        <f t="shared" si="37"/>
        <v>0</v>
      </c>
      <c r="O132" s="50">
        <f t="shared" si="37"/>
        <v>0</v>
      </c>
      <c r="P132" s="50">
        <f t="shared" si="37"/>
        <v>0</v>
      </c>
      <c r="Q132" s="50">
        <f t="shared" si="37"/>
        <v>0</v>
      </c>
      <c r="R132" s="50">
        <f t="shared" si="37"/>
        <v>0</v>
      </c>
      <c r="S132" s="50">
        <f t="shared" si="37"/>
        <v>0</v>
      </c>
      <c r="T132" s="50">
        <f t="shared" si="37"/>
        <v>0</v>
      </c>
      <c r="V132" s="23"/>
      <c r="W132" s="23">
        <v>0</v>
      </c>
    </row>
    <row r="133" spans="3:224" s="74" customFormat="1" ht="40.5" hidden="1" customHeight="1" x14ac:dyDescent="0.3">
      <c r="C133" s="22" t="s">
        <v>322</v>
      </c>
      <c r="D133" s="22"/>
      <c r="E133" s="22"/>
      <c r="F133" s="37" t="s">
        <v>321</v>
      </c>
      <c r="G133" s="50">
        <f>SUM(G134:G135)</f>
        <v>0</v>
      </c>
      <c r="H133" s="50">
        <f t="shared" ref="H133:S133" si="38">SUM(H134:H135)</f>
        <v>0</v>
      </c>
      <c r="I133" s="50">
        <f t="shared" si="38"/>
        <v>0</v>
      </c>
      <c r="J133" s="50">
        <f t="shared" si="38"/>
        <v>0</v>
      </c>
      <c r="K133" s="50">
        <f t="shared" si="38"/>
        <v>0</v>
      </c>
      <c r="L133" s="50">
        <f t="shared" si="38"/>
        <v>0</v>
      </c>
      <c r="M133" s="50">
        <f t="shared" si="38"/>
        <v>0</v>
      </c>
      <c r="N133" s="50">
        <f t="shared" si="38"/>
        <v>0</v>
      </c>
      <c r="O133" s="50">
        <f t="shared" si="38"/>
        <v>0</v>
      </c>
      <c r="P133" s="50">
        <f t="shared" si="38"/>
        <v>0</v>
      </c>
      <c r="Q133" s="50">
        <f t="shared" si="38"/>
        <v>0</v>
      </c>
      <c r="R133" s="50">
        <f t="shared" si="38"/>
        <v>0</v>
      </c>
      <c r="S133" s="50">
        <f t="shared" si="38"/>
        <v>0</v>
      </c>
      <c r="T133" s="50">
        <f t="shared" ref="T133:T134" si="39">SUM(G133,L133)</f>
        <v>0</v>
      </c>
      <c r="V133" s="23">
        <f>SUM(G133,L133)</f>
        <v>0</v>
      </c>
      <c r="W133" s="23">
        <v>0</v>
      </c>
    </row>
    <row r="134" spans="3:224" s="74" customFormat="1" ht="61.5" hidden="1" customHeight="1" x14ac:dyDescent="0.35">
      <c r="C134" s="25" t="s">
        <v>323</v>
      </c>
      <c r="D134" s="25" t="s">
        <v>39</v>
      </c>
      <c r="E134" s="25" t="s">
        <v>36</v>
      </c>
      <c r="F134" s="31" t="s">
        <v>40</v>
      </c>
      <c r="G134" s="27">
        <f>SUM(H134,K134)</f>
        <v>0</v>
      </c>
      <c r="H134" s="29"/>
      <c r="I134" s="27"/>
      <c r="J134" s="27"/>
      <c r="K134" s="157"/>
      <c r="L134" s="27"/>
      <c r="M134" s="156"/>
      <c r="N134" s="157"/>
      <c r="O134" s="157"/>
      <c r="P134" s="157"/>
      <c r="Q134" s="157"/>
      <c r="R134" s="157"/>
      <c r="S134" s="157"/>
      <c r="T134" s="29">
        <f t="shared" si="39"/>
        <v>0</v>
      </c>
    </row>
    <row r="135" spans="3:224" s="74" customFormat="1" ht="15.75" hidden="1" customHeight="1" x14ac:dyDescent="0.35">
      <c r="C135" s="25"/>
      <c r="D135" s="25"/>
      <c r="E135" s="25"/>
      <c r="F135" s="42"/>
      <c r="G135" s="40"/>
      <c r="H135" s="40"/>
      <c r="I135" s="44"/>
      <c r="J135" s="44"/>
      <c r="K135" s="44"/>
      <c r="L135" s="38"/>
      <c r="M135" s="43"/>
      <c r="N135" s="44"/>
      <c r="O135" s="44"/>
      <c r="P135" s="44"/>
      <c r="Q135" s="44"/>
      <c r="R135" s="44"/>
      <c r="S135" s="44"/>
      <c r="T135" s="43"/>
    </row>
    <row r="136" spans="3:224" s="86" customFormat="1" ht="32.25" customHeight="1" x14ac:dyDescent="0.3">
      <c r="C136" s="84" t="s">
        <v>324</v>
      </c>
      <c r="D136" s="84" t="s">
        <v>324</v>
      </c>
      <c r="E136" s="84" t="s">
        <v>324</v>
      </c>
      <c r="F136" s="85" t="s">
        <v>325</v>
      </c>
      <c r="G136" s="158">
        <f t="shared" ref="G136:T136" si="40">SUM(G13,G31,G54,G75,G91,G121,G126,G132)</f>
        <v>-12975373</v>
      </c>
      <c r="H136" s="158">
        <f t="shared" si="40"/>
        <v>0</v>
      </c>
      <c r="I136" s="158">
        <f t="shared" si="40"/>
        <v>0</v>
      </c>
      <c r="J136" s="158">
        <f t="shared" si="40"/>
        <v>0</v>
      </c>
      <c r="K136" s="158">
        <f t="shared" si="40"/>
        <v>0</v>
      </c>
      <c r="L136" s="158">
        <f t="shared" si="40"/>
        <v>12975373</v>
      </c>
      <c r="M136" s="158">
        <f t="shared" si="40"/>
        <v>12975373</v>
      </c>
      <c r="N136" s="158">
        <f t="shared" si="40"/>
        <v>0</v>
      </c>
      <c r="O136" s="158">
        <f t="shared" si="40"/>
        <v>0</v>
      </c>
      <c r="P136" s="158">
        <f t="shared" si="40"/>
        <v>0</v>
      </c>
      <c r="Q136" s="158">
        <f t="shared" si="40"/>
        <v>12975373</v>
      </c>
      <c r="R136" s="158">
        <f t="shared" si="40"/>
        <v>0</v>
      </c>
      <c r="S136" s="158" t="e">
        <f t="shared" si="40"/>
        <v>#REF!</v>
      </c>
      <c r="T136" s="158">
        <f t="shared" si="40"/>
        <v>0</v>
      </c>
      <c r="U136" s="128"/>
      <c r="V136" s="129">
        <f>SUM(V13,V31,V54,V75,V91,V121,V126,V133)</f>
        <v>0</v>
      </c>
      <c r="W136" s="130">
        <f>SUM(G136,L136)</f>
        <v>0</v>
      </c>
    </row>
    <row r="137" spans="3:224" ht="21" customHeight="1" x14ac:dyDescent="0.25">
      <c r="E137" s="87"/>
      <c r="F137" s="88"/>
      <c r="G137" s="89"/>
      <c r="H137" s="90"/>
      <c r="I137" s="91"/>
      <c r="J137" s="91"/>
      <c r="K137" s="91"/>
      <c r="L137" s="92"/>
      <c r="M137" s="92"/>
      <c r="N137" s="91"/>
      <c r="O137" s="91"/>
      <c r="P137" s="91"/>
      <c r="Q137" s="91"/>
      <c r="R137" s="91"/>
      <c r="S137" s="91"/>
      <c r="T137" s="90"/>
    </row>
    <row r="138" spans="3:224" s="93" customFormat="1" ht="63.6" customHeight="1" x14ac:dyDescent="0.4">
      <c r="D138" s="94"/>
      <c r="E138" s="95"/>
      <c r="F138" s="439" t="s">
        <v>14</v>
      </c>
      <c r="G138" s="96"/>
      <c r="H138" s="97"/>
      <c r="J138" s="98"/>
      <c r="K138" s="98" t="s">
        <v>326</v>
      </c>
    </row>
    <row r="139" spans="3:224" ht="15.75" customHeight="1" x14ac:dyDescent="0.4">
      <c r="E139" s="95"/>
      <c r="F139" s="96"/>
      <c r="G139" s="96"/>
      <c r="H139" s="97"/>
      <c r="I139" s="98"/>
      <c r="J139" s="98"/>
      <c r="K139" s="155"/>
      <c r="Q139" s="91"/>
      <c r="R139" s="91"/>
      <c r="W139" s="99"/>
      <c r="Y139" s="100"/>
      <c r="Z139" s="100"/>
      <c r="AA139" s="100"/>
      <c r="AB139" s="100"/>
    </row>
    <row r="140" spans="3:224" ht="22.95" hidden="1" customHeight="1" x14ac:dyDescent="0.4">
      <c r="E140" s="101"/>
      <c r="F140" s="96" t="s">
        <v>327</v>
      </c>
      <c r="G140" s="96"/>
      <c r="H140" s="97"/>
      <c r="I140" s="155"/>
      <c r="J140" s="98"/>
      <c r="K140" s="155"/>
      <c r="Y140" s="100"/>
      <c r="Z140" s="100"/>
      <c r="AA140" s="100"/>
      <c r="AB140" s="100"/>
    </row>
    <row r="141" spans="3:224" ht="21" hidden="1" customHeight="1" x14ac:dyDescent="0.4">
      <c r="E141" s="102"/>
      <c r="F141" s="103"/>
      <c r="G141" s="104"/>
      <c r="H141" s="105"/>
      <c r="I141" s="155"/>
      <c r="J141" s="155"/>
      <c r="K141" s="155"/>
      <c r="Y141" s="100"/>
      <c r="Z141" s="100"/>
      <c r="AA141" s="100"/>
      <c r="AB141" s="100"/>
    </row>
    <row r="142" spans="3:224" s="74" customFormat="1" ht="23.25" hidden="1" customHeight="1" x14ac:dyDescent="0.25">
      <c r="E142" s="102"/>
      <c r="F142" s="103" t="s">
        <v>328</v>
      </c>
      <c r="G142" s="106" t="e">
        <f>SUM(G14:G15,#REF!,G32,G55,G76,G127)</f>
        <v>#REF!</v>
      </c>
      <c r="H142" s="106" t="e">
        <f>SUM(H14:H15,#REF!,H32,H55,H76,H127)</f>
        <v>#REF!</v>
      </c>
      <c r="I142" s="106" t="e">
        <f>SUM(I14:I15,#REF!,I32,I55,I76,I127)</f>
        <v>#REF!</v>
      </c>
      <c r="J142" s="106" t="e">
        <f>SUM(J14:J15,#REF!,J32,J55,J76,J127)</f>
        <v>#REF!</v>
      </c>
      <c r="K142" s="106" t="e">
        <f>SUM(K14:K15,#REF!,K32,K55,K76,K127)</f>
        <v>#REF!</v>
      </c>
      <c r="L142" s="107" t="e">
        <f>SUM(L14:L15,#REF!,L32,L55,L76,L127)</f>
        <v>#REF!</v>
      </c>
      <c r="M142" s="107" t="e">
        <f>SUM(M14:M15,#REF!,M32,M55,M76,M127)</f>
        <v>#REF!</v>
      </c>
      <c r="N142" s="107" t="e">
        <f>SUM(N14:N15,#REF!,N32,N55,N76,N127)</f>
        <v>#REF!</v>
      </c>
      <c r="O142" s="107" t="e">
        <f>SUM(O14:O15,#REF!,O32,O55,O76,O127)</f>
        <v>#REF!</v>
      </c>
      <c r="P142" s="107" t="e">
        <f>SUM(P14:P15,#REF!,P32,P55,P76,P127)</f>
        <v>#REF!</v>
      </c>
      <c r="Q142" s="107" t="e">
        <f>SUM(Q14:Q15,#REF!,Q32,Q55,Q76,Q127)</f>
        <v>#REF!</v>
      </c>
      <c r="R142" s="107" t="e">
        <f>SUM(R14:R15,#REF!,R32,R55,R76,R127)</f>
        <v>#REF!</v>
      </c>
      <c r="S142" s="107" t="e">
        <f>SUM(S14:S15,#REF!,S32,S55,S76,S127)</f>
        <v>#REF!</v>
      </c>
      <c r="T142" s="107" t="e">
        <f>SUM(T14:T15,#REF!,T32,T55,T76,T127)</f>
        <v>#REF!</v>
      </c>
      <c r="Y142" s="108"/>
      <c r="Z142" s="108"/>
      <c r="AA142" s="108"/>
      <c r="AB142" s="108"/>
    </row>
    <row r="143" spans="3:224" ht="22.8" hidden="1" x14ac:dyDescent="0.4">
      <c r="E143" s="102"/>
      <c r="F143" s="103" t="s">
        <v>329</v>
      </c>
      <c r="G143" s="109" t="e">
        <f>SUM(G33,#REF!,#REF!,G36,#REF!,G42,G37,G38,G77)</f>
        <v>#REF!</v>
      </c>
      <c r="H143" s="109"/>
      <c r="I143" s="109"/>
      <c r="J143" s="109"/>
      <c r="K143" s="109"/>
      <c r="L143" s="110"/>
      <c r="M143" s="110"/>
      <c r="N143" s="110"/>
      <c r="O143" s="110"/>
      <c r="P143" s="110"/>
      <c r="Q143" s="110"/>
      <c r="R143" s="110"/>
      <c r="S143" s="110"/>
      <c r="T143" s="110"/>
      <c r="Y143" s="100"/>
      <c r="Z143" s="100"/>
      <c r="AA143" s="100"/>
      <c r="AB143" s="100"/>
    </row>
    <row r="144" spans="3:224" ht="22.8" hidden="1" x14ac:dyDescent="0.4">
      <c r="E144" s="102"/>
      <c r="F144" s="103" t="s">
        <v>330</v>
      </c>
      <c r="G144" s="109">
        <f>SUM(G80:G83)</f>
        <v>0</v>
      </c>
      <c r="H144" s="111"/>
      <c r="I144" s="112"/>
      <c r="J144" s="112"/>
      <c r="K144" s="112"/>
      <c r="L144" s="113"/>
      <c r="M144" s="113"/>
      <c r="N144" s="100"/>
      <c r="O144" s="100"/>
      <c r="P144" s="100"/>
      <c r="Q144" s="100"/>
      <c r="R144" s="100"/>
      <c r="S144" s="100"/>
      <c r="T144" s="114"/>
      <c r="Y144" s="100"/>
      <c r="Z144" s="100"/>
      <c r="AA144" s="100"/>
      <c r="AB144" s="100"/>
    </row>
    <row r="145" spans="5:28" ht="22.8" hidden="1" x14ac:dyDescent="0.4">
      <c r="E145" s="102"/>
      <c r="F145" s="103" t="s">
        <v>331</v>
      </c>
      <c r="G145" s="109"/>
      <c r="H145" s="109"/>
      <c r="I145" s="109"/>
      <c r="J145" s="109"/>
      <c r="K145" s="109"/>
      <c r="L145" s="110"/>
      <c r="M145" s="110"/>
      <c r="N145" s="110"/>
      <c r="O145" s="110"/>
      <c r="P145" s="110"/>
      <c r="Q145" s="110"/>
      <c r="R145" s="110"/>
      <c r="S145" s="110"/>
      <c r="T145" s="110"/>
      <c r="Y145" s="100"/>
      <c r="Z145" s="100"/>
      <c r="AA145" s="100"/>
      <c r="AB145" s="100"/>
    </row>
    <row r="146" spans="5:28" ht="12.75" hidden="1" customHeight="1" x14ac:dyDescent="0.4">
      <c r="E146" s="102"/>
      <c r="F146" s="103" t="s">
        <v>332</v>
      </c>
      <c r="G146" s="109"/>
      <c r="H146" s="111"/>
      <c r="I146" s="112"/>
      <c r="J146" s="112"/>
      <c r="K146" s="112"/>
      <c r="L146" s="113"/>
      <c r="M146" s="113"/>
      <c r="N146" s="100"/>
      <c r="O146" s="100"/>
      <c r="P146" s="100"/>
      <c r="Q146" s="100"/>
      <c r="R146" s="100"/>
      <c r="S146" s="100"/>
      <c r="T146" s="114"/>
      <c r="Y146" s="100"/>
      <c r="Z146" s="100"/>
      <c r="AA146" s="100"/>
      <c r="AB146" s="100"/>
    </row>
    <row r="147" spans="5:28" ht="22.8" hidden="1" x14ac:dyDescent="0.4">
      <c r="E147" s="102"/>
      <c r="F147" s="103"/>
      <c r="G147" s="109"/>
      <c r="H147" s="109"/>
      <c r="I147" s="109"/>
      <c r="J147" s="109"/>
      <c r="K147" s="109"/>
      <c r="L147" s="110"/>
      <c r="M147" s="110"/>
      <c r="N147" s="110"/>
      <c r="O147" s="110"/>
      <c r="P147" s="110"/>
      <c r="Q147" s="110"/>
      <c r="R147" s="110"/>
      <c r="S147" s="110"/>
      <c r="T147" s="110"/>
      <c r="Y147" s="100"/>
      <c r="Z147" s="100"/>
      <c r="AA147" s="100"/>
      <c r="AB147" s="100"/>
    </row>
    <row r="148" spans="5:28" ht="22.8" hidden="1" x14ac:dyDescent="0.4">
      <c r="E148" s="102"/>
      <c r="F148" s="103"/>
      <c r="G148" s="109"/>
      <c r="H148" s="111"/>
      <c r="I148" s="112"/>
      <c r="J148" s="112"/>
      <c r="K148" s="112"/>
      <c r="L148" s="113"/>
      <c r="M148" s="113"/>
      <c r="N148" s="100"/>
      <c r="O148" s="100"/>
      <c r="P148" s="100"/>
      <c r="Q148" s="100"/>
      <c r="R148" s="100"/>
      <c r="S148" s="100"/>
      <c r="T148" s="114"/>
      <c r="Y148" s="100"/>
      <c r="Z148" s="100"/>
      <c r="AA148" s="100"/>
      <c r="AB148" s="100"/>
    </row>
    <row r="149" spans="5:28" ht="15.75" hidden="1" customHeight="1" x14ac:dyDescent="0.4">
      <c r="E149" s="102"/>
      <c r="F149" s="103"/>
      <c r="G149" s="109"/>
      <c r="H149" s="109"/>
      <c r="I149" s="109"/>
      <c r="J149" s="109"/>
      <c r="K149" s="109"/>
      <c r="L149" s="110"/>
      <c r="M149" s="110"/>
      <c r="N149" s="110"/>
      <c r="O149" s="110"/>
      <c r="P149" s="110"/>
      <c r="Q149" s="110"/>
      <c r="R149" s="110"/>
      <c r="S149" s="110"/>
      <c r="T149" s="110"/>
      <c r="Y149" s="100"/>
      <c r="Z149" s="100"/>
      <c r="AA149" s="100"/>
      <c r="AB149" s="100"/>
    </row>
    <row r="150" spans="5:28" ht="12.75" hidden="1" customHeight="1" x14ac:dyDescent="0.4">
      <c r="E150" s="102"/>
      <c r="F150" s="115"/>
      <c r="G150" s="109"/>
      <c r="H150" s="111"/>
      <c r="I150" s="112"/>
      <c r="J150" s="112"/>
      <c r="K150" s="112"/>
      <c r="L150" s="113"/>
      <c r="M150" s="113"/>
      <c r="N150" s="100"/>
      <c r="O150" s="100"/>
      <c r="P150" s="100"/>
      <c r="Q150" s="100"/>
      <c r="R150" s="100"/>
      <c r="S150" s="100"/>
      <c r="T150" s="114"/>
      <c r="Y150" s="100"/>
      <c r="Z150" s="100"/>
      <c r="AA150" s="100"/>
      <c r="AB150" s="100"/>
    </row>
    <row r="151" spans="5:28" ht="22.8" hidden="1" x14ac:dyDescent="0.4">
      <c r="E151" s="102"/>
      <c r="F151" s="115"/>
      <c r="G151" s="109"/>
      <c r="H151" s="111" t="e">
        <f>SUM(H142:H149)</f>
        <v>#REF!</v>
      </c>
      <c r="I151" s="111" t="e">
        <f>SUM(I142:I149)</f>
        <v>#REF!</v>
      </c>
      <c r="J151" s="111" t="e">
        <f>SUM(J142:J149)</f>
        <v>#REF!</v>
      </c>
      <c r="K151" s="111" t="e">
        <f>SUM(K142:K149)</f>
        <v>#REF!</v>
      </c>
      <c r="L151" s="113" t="e">
        <f>SUM(L142:L149)</f>
        <v>#REF!</v>
      </c>
      <c r="M151" s="113"/>
      <c r="N151" s="113" t="e">
        <f t="shared" ref="N151:T151" si="41">SUM(N142:N149)</f>
        <v>#REF!</v>
      </c>
      <c r="O151" s="113" t="e">
        <f t="shared" si="41"/>
        <v>#REF!</v>
      </c>
      <c r="P151" s="113" t="e">
        <f t="shared" si="41"/>
        <v>#REF!</v>
      </c>
      <c r="Q151" s="113" t="e">
        <f t="shared" si="41"/>
        <v>#REF!</v>
      </c>
      <c r="R151" s="113" t="e">
        <f t="shared" si="41"/>
        <v>#REF!</v>
      </c>
      <c r="S151" s="113" t="e">
        <f t="shared" si="41"/>
        <v>#REF!</v>
      </c>
      <c r="T151" s="113" t="e">
        <f t="shared" si="41"/>
        <v>#REF!</v>
      </c>
      <c r="Y151" s="100"/>
      <c r="Z151" s="100"/>
      <c r="AA151" s="100"/>
      <c r="AB151" s="100"/>
    </row>
    <row r="152" spans="5:28" ht="22.8" hidden="1" x14ac:dyDescent="0.4">
      <c r="E152" s="116"/>
      <c r="F152" s="96" t="s">
        <v>333</v>
      </c>
      <c r="G152" s="104"/>
      <c r="H152" s="105"/>
      <c r="I152" s="117"/>
      <c r="J152" s="155"/>
      <c r="K152" s="155"/>
      <c r="V152" s="100"/>
      <c r="Y152" s="100"/>
      <c r="Z152" s="100"/>
      <c r="AA152" s="100"/>
      <c r="AB152" s="100"/>
    </row>
    <row r="153" spans="5:28" ht="24.6" hidden="1" customHeight="1" x14ac:dyDescent="0.4">
      <c r="E153" s="87"/>
      <c r="F153" s="96" t="s">
        <v>334</v>
      </c>
      <c r="G153" s="104"/>
      <c r="H153" s="105"/>
      <c r="J153" s="155"/>
      <c r="V153" s="100"/>
      <c r="Y153" s="100"/>
      <c r="Z153" s="100"/>
      <c r="AA153" s="100"/>
      <c r="AB153" s="100"/>
    </row>
    <row r="154" spans="5:28" ht="20.25" hidden="1" customHeight="1" x14ac:dyDescent="0.4">
      <c r="E154" s="87"/>
      <c r="F154" s="118" t="s">
        <v>344</v>
      </c>
      <c r="K154" s="98" t="s">
        <v>335</v>
      </c>
      <c r="V154" s="100"/>
      <c r="W154" s="5"/>
      <c r="Y154" s="100"/>
      <c r="Z154" s="100"/>
      <c r="AA154" s="100"/>
      <c r="AB154" s="100"/>
    </row>
    <row r="155" spans="5:28" ht="16.5" customHeight="1" x14ac:dyDescent="0.25">
      <c r="E155" s="87"/>
      <c r="V155" s="100"/>
      <c r="Y155" s="100"/>
      <c r="Z155" s="100"/>
      <c r="AA155" s="100"/>
      <c r="AB155" s="100"/>
    </row>
    <row r="156" spans="5:28" ht="22.5" customHeight="1" x14ac:dyDescent="0.25">
      <c r="E156" s="87"/>
      <c r="V156" s="119"/>
      <c r="Y156" s="100"/>
      <c r="Z156" s="100"/>
      <c r="AA156" s="100"/>
      <c r="AB156" s="100"/>
    </row>
    <row r="157" spans="5:28" x14ac:dyDescent="0.25">
      <c r="E157" s="87"/>
      <c r="V157" s="100"/>
      <c r="Y157" s="100"/>
      <c r="Z157" s="100"/>
      <c r="AA157" s="100"/>
      <c r="AB157" s="100"/>
    </row>
    <row r="158" spans="5:28" x14ac:dyDescent="0.25">
      <c r="E158" s="87"/>
      <c r="V158" s="100"/>
      <c r="Y158" s="100"/>
      <c r="Z158" s="100"/>
      <c r="AA158" s="100"/>
      <c r="AB158" s="100"/>
    </row>
    <row r="159" spans="5:28" ht="12.75" customHeight="1" x14ac:dyDescent="0.25">
      <c r="E159" s="87"/>
      <c r="V159" s="100"/>
      <c r="Y159" s="100"/>
      <c r="Z159" s="100"/>
      <c r="AA159" s="100"/>
      <c r="AB159" s="100"/>
    </row>
    <row r="160" spans="5:28" ht="18" customHeight="1" x14ac:dyDescent="0.25">
      <c r="E160" s="87"/>
      <c r="V160" s="100"/>
      <c r="W160" s="5"/>
      <c r="Y160" s="100"/>
      <c r="Z160" s="100"/>
      <c r="AA160" s="100"/>
      <c r="AB160" s="100"/>
    </row>
    <row r="161" spans="5:28" ht="18" customHeight="1" x14ac:dyDescent="0.25">
      <c r="E161" s="87"/>
      <c r="V161" s="100"/>
      <c r="W161" s="5"/>
      <c r="Y161" s="100"/>
      <c r="Z161" s="100"/>
      <c r="AA161" s="100"/>
      <c r="AB161" s="100"/>
    </row>
    <row r="162" spans="5:28" ht="18" customHeight="1" x14ac:dyDescent="0.25">
      <c r="E162" s="87"/>
      <c r="V162" s="100"/>
      <c r="W162" s="5"/>
      <c r="Y162" s="100"/>
      <c r="Z162" s="100"/>
      <c r="AA162" s="100"/>
      <c r="AB162" s="100"/>
    </row>
    <row r="163" spans="5:28" ht="18" customHeight="1" x14ac:dyDescent="0.25">
      <c r="E163" s="87"/>
      <c r="V163" s="100"/>
      <c r="W163" s="5"/>
      <c r="Y163" s="100"/>
      <c r="Z163" s="100"/>
      <c r="AA163" s="100"/>
      <c r="AB163" s="100"/>
    </row>
    <row r="164" spans="5:28" ht="18" customHeight="1" x14ac:dyDescent="0.25">
      <c r="E164" s="87"/>
      <c r="V164" s="100"/>
      <c r="W164" s="5"/>
      <c r="Y164" s="100"/>
      <c r="Z164" s="100"/>
      <c r="AA164" s="100"/>
      <c r="AB164" s="100"/>
    </row>
    <row r="165" spans="5:28" ht="16.5" customHeight="1" x14ac:dyDescent="0.25">
      <c r="E165" s="87"/>
      <c r="V165" s="100"/>
      <c r="W165" s="5"/>
      <c r="Y165" s="100"/>
      <c r="Z165" s="100"/>
      <c r="AA165" s="100"/>
      <c r="AB165" s="100"/>
    </row>
    <row r="166" spans="5:28" ht="21.75" customHeight="1" x14ac:dyDescent="0.25">
      <c r="E166" s="87"/>
      <c r="V166" s="119"/>
      <c r="W166" s="119"/>
      <c r="X166" s="119"/>
      <c r="Y166" s="119"/>
      <c r="Z166" s="119"/>
      <c r="AA166" s="119"/>
      <c r="AB166" s="119"/>
    </row>
    <row r="167" spans="5:28" ht="12.75" customHeight="1" x14ac:dyDescent="0.25">
      <c r="E167" s="87"/>
      <c r="V167" s="100"/>
      <c r="Y167" s="100"/>
      <c r="Z167" s="100"/>
      <c r="AA167" s="100"/>
      <c r="AB167" s="100"/>
    </row>
    <row r="168" spans="5:28" x14ac:dyDescent="0.25">
      <c r="E168" s="87"/>
      <c r="V168" s="100"/>
      <c r="Y168" s="100"/>
      <c r="Z168" s="100"/>
      <c r="AA168" s="100"/>
      <c r="AB168" s="100"/>
    </row>
    <row r="169" spans="5:28" x14ac:dyDescent="0.25">
      <c r="E169" s="87"/>
      <c r="V169" s="100"/>
      <c r="Y169" s="100"/>
      <c r="Z169" s="100"/>
      <c r="AA169" s="100"/>
      <c r="AB169" s="100"/>
    </row>
    <row r="170" spans="5:28" x14ac:dyDescent="0.25">
      <c r="E170" s="87"/>
      <c r="V170" s="100"/>
      <c r="Y170" s="100"/>
      <c r="Z170" s="100"/>
      <c r="AA170" s="100"/>
      <c r="AB170" s="100"/>
    </row>
    <row r="171" spans="5:28" ht="12.75" customHeight="1" x14ac:dyDescent="0.25">
      <c r="E171" s="87"/>
      <c r="Y171" s="100"/>
      <c r="Z171" s="100"/>
      <c r="AA171" s="100"/>
      <c r="AB171" s="100"/>
    </row>
    <row r="172" spans="5:28" x14ac:dyDescent="0.25">
      <c r="E172" s="87"/>
      <c r="Y172" s="100"/>
      <c r="Z172" s="100"/>
      <c r="AA172" s="100"/>
      <c r="AB172" s="100"/>
    </row>
    <row r="173" spans="5:28" x14ac:dyDescent="0.25">
      <c r="E173" s="87"/>
      <c r="Y173" s="100"/>
      <c r="Z173" s="100"/>
      <c r="AA173" s="100"/>
      <c r="AB173" s="100"/>
    </row>
    <row r="174" spans="5:28" ht="18" customHeight="1" x14ac:dyDescent="0.25">
      <c r="E174" s="87"/>
    </row>
    <row r="175" spans="5:28" ht="12.75" customHeight="1" x14ac:dyDescent="0.25">
      <c r="E175" s="87"/>
    </row>
    <row r="176" spans="5:28" x14ac:dyDescent="0.25">
      <c r="E176" s="87"/>
    </row>
    <row r="177" spans="5:5" x14ac:dyDescent="0.25">
      <c r="E177" s="87"/>
    </row>
    <row r="178" spans="5:5" x14ac:dyDescent="0.25">
      <c r="E178" s="87"/>
    </row>
    <row r="179" spans="5:5" ht="12.75" customHeight="1" x14ac:dyDescent="0.25">
      <c r="E179" s="87"/>
    </row>
    <row r="180" spans="5:5" x14ac:dyDescent="0.25">
      <c r="E180" s="87"/>
    </row>
    <row r="181" spans="5:5" x14ac:dyDescent="0.25">
      <c r="E181" s="87"/>
    </row>
    <row r="182" spans="5:5" x14ac:dyDescent="0.25">
      <c r="E182" s="87"/>
    </row>
    <row r="183" spans="5:5" ht="12.75" customHeight="1" x14ac:dyDescent="0.25">
      <c r="E183" s="87"/>
    </row>
    <row r="184" spans="5:5" x14ac:dyDescent="0.25">
      <c r="E184" s="87"/>
    </row>
    <row r="185" spans="5:5" x14ac:dyDescent="0.25">
      <c r="E185" s="87"/>
    </row>
    <row r="186" spans="5:5" x14ac:dyDescent="0.25">
      <c r="E186" s="87"/>
    </row>
    <row r="187" spans="5:5" ht="12.75" customHeight="1" x14ac:dyDescent="0.25">
      <c r="E187" s="87"/>
    </row>
    <row r="188" spans="5:5" x14ac:dyDescent="0.25">
      <c r="E188" s="87"/>
    </row>
    <row r="189" spans="5:5" x14ac:dyDescent="0.25">
      <c r="E189" s="87"/>
    </row>
    <row r="190" spans="5:5" x14ac:dyDescent="0.25">
      <c r="E190" s="87"/>
    </row>
    <row r="191" spans="5:5" ht="12.75" customHeight="1" x14ac:dyDescent="0.25">
      <c r="E191" s="87"/>
    </row>
    <row r="192" spans="5:5" x14ac:dyDescent="0.25">
      <c r="E192" s="87"/>
    </row>
    <row r="193" spans="5:5" x14ac:dyDescent="0.25">
      <c r="E193" s="87"/>
    </row>
    <row r="194" spans="5:5" x14ac:dyDescent="0.25">
      <c r="E194" s="87"/>
    </row>
    <row r="195" spans="5:5" ht="12.75" customHeight="1" x14ac:dyDescent="0.25">
      <c r="E195" s="87"/>
    </row>
    <row r="196" spans="5:5" x14ac:dyDescent="0.25">
      <c r="E196" s="87"/>
    </row>
    <row r="197" spans="5:5" x14ac:dyDescent="0.25">
      <c r="E197" s="87"/>
    </row>
    <row r="198" spans="5:5" x14ac:dyDescent="0.25">
      <c r="E198" s="87"/>
    </row>
    <row r="199" spans="5:5" ht="12.75" customHeight="1" x14ac:dyDescent="0.25">
      <c r="E199" s="87"/>
    </row>
    <row r="200" spans="5:5" x14ac:dyDescent="0.25">
      <c r="E200" s="87"/>
    </row>
    <row r="201" spans="5:5" x14ac:dyDescent="0.25">
      <c r="E201" s="87"/>
    </row>
    <row r="202" spans="5:5" x14ac:dyDescent="0.25">
      <c r="E202" s="87"/>
    </row>
    <row r="203" spans="5:5" ht="12.75" customHeight="1" x14ac:dyDescent="0.25">
      <c r="E203" s="87"/>
    </row>
    <row r="204" spans="5:5" x14ac:dyDescent="0.25">
      <c r="E204" s="87"/>
    </row>
    <row r="205" spans="5:5" x14ac:dyDescent="0.25">
      <c r="E205" s="87"/>
    </row>
    <row r="206" spans="5:5" x14ac:dyDescent="0.25">
      <c r="E206" s="87"/>
    </row>
    <row r="207" spans="5:5" ht="12.75" customHeight="1" x14ac:dyDescent="0.25">
      <c r="E207" s="87"/>
    </row>
    <row r="208" spans="5:5" x14ac:dyDescent="0.25">
      <c r="E208" s="87"/>
    </row>
    <row r="209" spans="5:5" x14ac:dyDescent="0.25">
      <c r="E209" s="87"/>
    </row>
    <row r="210" spans="5:5" x14ac:dyDescent="0.25">
      <c r="E210" s="87"/>
    </row>
    <row r="211" spans="5:5" ht="12.75" customHeight="1" x14ac:dyDescent="0.25">
      <c r="E211" s="87"/>
    </row>
    <row r="212" spans="5:5" x14ac:dyDescent="0.25">
      <c r="E212" s="87"/>
    </row>
    <row r="213" spans="5:5" x14ac:dyDescent="0.25">
      <c r="E213" s="87"/>
    </row>
    <row r="214" spans="5:5" x14ac:dyDescent="0.25">
      <c r="E214" s="87"/>
    </row>
    <row r="215" spans="5:5" ht="12.75" customHeight="1" x14ac:dyDescent="0.25">
      <c r="E215" s="87"/>
    </row>
    <row r="216" spans="5:5" x14ac:dyDescent="0.25">
      <c r="E216" s="87"/>
    </row>
    <row r="217" spans="5:5" x14ac:dyDescent="0.25">
      <c r="E217" s="87"/>
    </row>
    <row r="218" spans="5:5" x14ac:dyDescent="0.25">
      <c r="E218" s="87"/>
    </row>
    <row r="219" spans="5:5" ht="12.75" customHeight="1" x14ac:dyDescent="0.25">
      <c r="E219" s="87"/>
    </row>
    <row r="220" spans="5:5" x14ac:dyDescent="0.25">
      <c r="E220" s="87"/>
    </row>
    <row r="221" spans="5:5" x14ac:dyDescent="0.25">
      <c r="E221" s="87"/>
    </row>
    <row r="222" spans="5:5" x14ac:dyDescent="0.25">
      <c r="E222" s="87"/>
    </row>
    <row r="223" spans="5:5" ht="12.75" customHeight="1" x14ac:dyDescent="0.25">
      <c r="E223" s="87"/>
    </row>
    <row r="224" spans="5:5" x14ac:dyDescent="0.25">
      <c r="E224" s="87"/>
    </row>
    <row r="225" spans="5:5" x14ac:dyDescent="0.25">
      <c r="E225" s="87"/>
    </row>
    <row r="226" spans="5:5" x14ac:dyDescent="0.25">
      <c r="E226" s="87"/>
    </row>
    <row r="227" spans="5:5" ht="12.75" customHeight="1" x14ac:dyDescent="0.25">
      <c r="E227" s="87"/>
    </row>
    <row r="228" spans="5:5" x14ac:dyDescent="0.25">
      <c r="E228" s="87"/>
    </row>
    <row r="229" spans="5:5" x14ac:dyDescent="0.25">
      <c r="E229" s="87"/>
    </row>
    <row r="230" spans="5:5" x14ac:dyDescent="0.25">
      <c r="E230" s="87"/>
    </row>
    <row r="231" spans="5:5" ht="12.75" customHeight="1" x14ac:dyDescent="0.25">
      <c r="E231" s="87"/>
    </row>
    <row r="232" spans="5:5" x14ac:dyDescent="0.25">
      <c r="E232" s="87"/>
    </row>
    <row r="233" spans="5:5" x14ac:dyDescent="0.25">
      <c r="E233" s="87"/>
    </row>
    <row r="234" spans="5:5" x14ac:dyDescent="0.25">
      <c r="E234" s="87"/>
    </row>
    <row r="235" spans="5:5" ht="12.75" customHeight="1" x14ac:dyDescent="0.25">
      <c r="E235" s="87"/>
    </row>
    <row r="236" spans="5:5" x14ac:dyDescent="0.25">
      <c r="E236" s="87"/>
    </row>
    <row r="237" spans="5:5" x14ac:dyDescent="0.25">
      <c r="E237" s="87"/>
    </row>
    <row r="238" spans="5:5" x14ac:dyDescent="0.25">
      <c r="E238" s="87"/>
    </row>
    <row r="239" spans="5:5" ht="12.75" customHeight="1" x14ac:dyDescent="0.25">
      <c r="E239" s="87"/>
    </row>
    <row r="240" spans="5:5" x14ac:dyDescent="0.25">
      <c r="E240" s="87"/>
    </row>
    <row r="241" spans="5:5" x14ac:dyDescent="0.25">
      <c r="E241" s="87"/>
    </row>
    <row r="242" spans="5:5" x14ac:dyDescent="0.25">
      <c r="E242" s="87"/>
    </row>
    <row r="243" spans="5:5" ht="12.75" customHeight="1" x14ac:dyDescent="0.25">
      <c r="E243" s="87"/>
    </row>
    <row r="244" spans="5:5" x14ac:dyDescent="0.25">
      <c r="E244" s="87"/>
    </row>
    <row r="245" spans="5:5" x14ac:dyDescent="0.25">
      <c r="E245" s="87"/>
    </row>
    <row r="246" spans="5:5" x14ac:dyDescent="0.25">
      <c r="E246" s="87"/>
    </row>
    <row r="247" spans="5:5" ht="12.75" customHeight="1" x14ac:dyDescent="0.25">
      <c r="E247" s="87"/>
    </row>
    <row r="248" spans="5:5" x14ac:dyDescent="0.25">
      <c r="E248" s="87"/>
    </row>
    <row r="249" spans="5:5" x14ac:dyDescent="0.25">
      <c r="E249" s="87"/>
    </row>
    <row r="250" spans="5:5" x14ac:dyDescent="0.25">
      <c r="E250" s="87"/>
    </row>
    <row r="251" spans="5:5" ht="12.75" customHeight="1" x14ac:dyDescent="0.25">
      <c r="E251" s="87"/>
    </row>
    <row r="252" spans="5:5" x14ac:dyDescent="0.25">
      <c r="E252" s="87"/>
    </row>
    <row r="253" spans="5:5" x14ac:dyDescent="0.25">
      <c r="E253" s="87"/>
    </row>
    <row r="254" spans="5:5" x14ac:dyDescent="0.25">
      <c r="E254" s="87"/>
    </row>
    <row r="255" spans="5:5" ht="12.75" customHeight="1" x14ac:dyDescent="0.25">
      <c r="E255" s="87"/>
    </row>
    <row r="256" spans="5:5" x14ac:dyDescent="0.25">
      <c r="E256" s="87"/>
    </row>
    <row r="257" spans="5:5" x14ac:dyDescent="0.25">
      <c r="E257" s="87"/>
    </row>
    <row r="258" spans="5:5" x14ac:dyDescent="0.25">
      <c r="E258" s="87"/>
    </row>
    <row r="259" spans="5:5" ht="12.75" customHeight="1" x14ac:dyDescent="0.25">
      <c r="E259" s="87"/>
    </row>
    <row r="260" spans="5:5" x14ac:dyDescent="0.25">
      <c r="E260" s="87"/>
    </row>
    <row r="261" spans="5:5" x14ac:dyDescent="0.25">
      <c r="E261" s="87"/>
    </row>
    <row r="262" spans="5:5" x14ac:dyDescent="0.25">
      <c r="E262" s="87"/>
    </row>
    <row r="263" spans="5:5" ht="12.75" customHeight="1" x14ac:dyDescent="0.25">
      <c r="E263" s="87"/>
    </row>
    <row r="264" spans="5:5" x14ac:dyDescent="0.25">
      <c r="E264" s="87"/>
    </row>
    <row r="265" spans="5:5" x14ac:dyDescent="0.25">
      <c r="E265" s="87"/>
    </row>
    <row r="266" spans="5:5" x14ac:dyDescent="0.25">
      <c r="E266" s="87"/>
    </row>
    <row r="267" spans="5:5" ht="12.75" customHeight="1" x14ac:dyDescent="0.25">
      <c r="E267" s="87"/>
    </row>
    <row r="268" spans="5:5" x14ac:dyDescent="0.25">
      <c r="E268" s="87"/>
    </row>
    <row r="269" spans="5:5" x14ac:dyDescent="0.25">
      <c r="E269" s="87"/>
    </row>
    <row r="270" spans="5:5" x14ac:dyDescent="0.25">
      <c r="E270" s="87"/>
    </row>
    <row r="271" spans="5:5" ht="12.75" customHeight="1" x14ac:dyDescent="0.25">
      <c r="E271" s="87"/>
    </row>
    <row r="272" spans="5:5" x14ac:dyDescent="0.25">
      <c r="E272" s="87"/>
    </row>
    <row r="273" spans="5:5" x14ac:dyDescent="0.25">
      <c r="E273" s="87"/>
    </row>
    <row r="274" spans="5:5" x14ac:dyDescent="0.25">
      <c r="E274" s="87"/>
    </row>
    <row r="275" spans="5:5" ht="12.75" customHeight="1" x14ac:dyDescent="0.25">
      <c r="E275" s="87"/>
    </row>
    <row r="276" spans="5:5" x14ac:dyDescent="0.25">
      <c r="E276" s="87"/>
    </row>
    <row r="277" spans="5:5" x14ac:dyDescent="0.25">
      <c r="E277" s="87"/>
    </row>
    <row r="278" spans="5:5" x14ac:dyDescent="0.25">
      <c r="E278" s="87"/>
    </row>
    <row r="279" spans="5:5" ht="12.75" customHeight="1" x14ac:dyDescent="0.25">
      <c r="E279" s="87"/>
    </row>
    <row r="280" spans="5:5" x14ac:dyDescent="0.25">
      <c r="E280" s="87"/>
    </row>
    <row r="281" spans="5:5" x14ac:dyDescent="0.25">
      <c r="E281" s="87"/>
    </row>
    <row r="282" spans="5:5" x14ac:dyDescent="0.25">
      <c r="E282" s="87"/>
    </row>
    <row r="283" spans="5:5" ht="12.75" customHeight="1" x14ac:dyDescent="0.25">
      <c r="E283" s="87"/>
    </row>
    <row r="284" spans="5:5" x14ac:dyDescent="0.25">
      <c r="E284" s="87"/>
    </row>
    <row r="285" spans="5:5" x14ac:dyDescent="0.25">
      <c r="E285" s="87"/>
    </row>
    <row r="286" spans="5:5" x14ac:dyDescent="0.25">
      <c r="E286" s="87"/>
    </row>
    <row r="287" spans="5:5" ht="12.75" customHeight="1" x14ac:dyDescent="0.25">
      <c r="E287" s="87"/>
    </row>
    <row r="288" spans="5:5" x14ac:dyDescent="0.25">
      <c r="E288" s="87"/>
    </row>
    <row r="289" spans="5:5" x14ac:dyDescent="0.25">
      <c r="E289" s="87"/>
    </row>
    <row r="290" spans="5:5" x14ac:dyDescent="0.25">
      <c r="E290" s="87"/>
    </row>
    <row r="291" spans="5:5" ht="12.75" customHeight="1" x14ac:dyDescent="0.25">
      <c r="E291" s="87"/>
    </row>
    <row r="292" spans="5:5" x14ac:dyDescent="0.25">
      <c r="E292" s="87"/>
    </row>
    <row r="293" spans="5:5" x14ac:dyDescent="0.25">
      <c r="E293" s="87"/>
    </row>
    <row r="294" spans="5:5" x14ac:dyDescent="0.25">
      <c r="E294" s="87"/>
    </row>
    <row r="295" spans="5:5" ht="12.75" customHeight="1" x14ac:dyDescent="0.25">
      <c r="E295" s="87"/>
    </row>
    <row r="296" spans="5:5" x14ac:dyDescent="0.25">
      <c r="E296" s="87"/>
    </row>
    <row r="297" spans="5:5" x14ac:dyDescent="0.25">
      <c r="E297" s="87"/>
    </row>
    <row r="298" spans="5:5" x14ac:dyDescent="0.25">
      <c r="E298" s="87"/>
    </row>
    <row r="299" spans="5:5" ht="12.75" customHeight="1" x14ac:dyDescent="0.25">
      <c r="E299" s="87"/>
    </row>
    <row r="300" spans="5:5" x14ac:dyDescent="0.25">
      <c r="E300" s="87"/>
    </row>
  </sheetData>
  <mergeCells count="24">
    <mergeCell ref="J9:J10"/>
    <mergeCell ref="O9:O10"/>
    <mergeCell ref="F7:F10"/>
    <mergeCell ref="C4:D4"/>
    <mergeCell ref="C5:D5"/>
    <mergeCell ref="C7:C10"/>
    <mergeCell ref="D7:D10"/>
    <mergeCell ref="E7:E10"/>
    <mergeCell ref="P9:P10"/>
    <mergeCell ref="R9:R10"/>
    <mergeCell ref="G7:K7"/>
    <mergeCell ref="L7:S7"/>
    <mergeCell ref="T7:T10"/>
    <mergeCell ref="G8:G10"/>
    <mergeCell ref="H8:H10"/>
    <mergeCell ref="I8:J8"/>
    <mergeCell ref="K8:K10"/>
    <mergeCell ref="L8:L10"/>
    <mergeCell ref="M8:M10"/>
    <mergeCell ref="N8:N10"/>
    <mergeCell ref="O8:P8"/>
    <mergeCell ref="Q8:Q10"/>
    <mergeCell ref="R8:S8"/>
    <mergeCell ref="I9:I10"/>
  </mergeCells>
  <pageMargins left="0.19685039370078741" right="0" top="0.98425196850393704" bottom="0.31496062992125984" header="0" footer="0"/>
  <pageSetup paperSize="9" scale="55" orientation="landscape" r:id="rId1"/>
  <headerFooter differentFirst="1" alignWithMargins="0">
    <oddHeader xml:space="preserve">&amp;C&amp;P&amp;RПродовження додатку 3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8"/>
  <sheetViews>
    <sheetView showZeros="0" view="pageBreakPreview" topLeftCell="A31" zoomScale="89" zoomScaleNormal="100" zoomScaleSheetLayoutView="89" workbookViewId="0">
      <selection activeCell="A77" sqref="A77:C77"/>
    </sheetView>
  </sheetViews>
  <sheetFormatPr defaultRowHeight="13.2" x14ac:dyDescent="0.25"/>
  <cols>
    <col min="1" max="1" width="21.88671875" customWidth="1"/>
    <col min="2" max="2" width="21" customWidth="1"/>
    <col min="3" max="3" width="63.5546875" customWidth="1"/>
    <col min="4" max="4" width="17.44140625" customWidth="1"/>
  </cols>
  <sheetData>
    <row r="1" spans="1:30" ht="5.25" customHeight="1" x14ac:dyDescent="0.25"/>
    <row r="2" spans="1:30" ht="19.2" x14ac:dyDescent="0.35">
      <c r="C2" s="504" t="s">
        <v>561</v>
      </c>
      <c r="D2" s="504"/>
    </row>
    <row r="3" spans="1:30" ht="19.2" x14ac:dyDescent="0.35">
      <c r="C3" s="504" t="s">
        <v>493</v>
      </c>
      <c r="D3" s="504"/>
    </row>
    <row r="4" spans="1:30" ht="19.2" hidden="1" x14ac:dyDescent="0.35">
      <c r="C4" s="375" t="s">
        <v>494</v>
      </c>
      <c r="D4" s="375"/>
    </row>
    <row r="5" spans="1:30" ht="19.2" x14ac:dyDescent="0.35">
      <c r="C5" s="375" t="s">
        <v>495</v>
      </c>
      <c r="D5" s="375"/>
    </row>
    <row r="6" spans="1:30" ht="19.2" x14ac:dyDescent="0.35">
      <c r="C6" s="375" t="s">
        <v>568</v>
      </c>
      <c r="D6" s="375"/>
    </row>
    <row r="7" spans="1:30" ht="10.95" customHeight="1" x14ac:dyDescent="0.35">
      <c r="C7" s="2"/>
      <c r="D7" s="2"/>
    </row>
    <row r="8" spans="1:30" ht="25.95" customHeight="1" x14ac:dyDescent="0.35">
      <c r="B8" s="505" t="s">
        <v>496</v>
      </c>
      <c r="C8" s="505"/>
    </row>
    <row r="9" spans="1:30" ht="19.2" customHeight="1" x14ac:dyDescent="0.35">
      <c r="B9" s="506">
        <v>1753200000</v>
      </c>
      <c r="C9" s="507"/>
    </row>
    <row r="10" spans="1:30" ht="13.2" customHeight="1" x14ac:dyDescent="0.25">
      <c r="C10" s="376" t="s">
        <v>497</v>
      </c>
    </row>
    <row r="11" spans="1:30" ht="21.6" customHeight="1" x14ac:dyDescent="0.3">
      <c r="A11" s="508" t="s">
        <v>498</v>
      </c>
      <c r="B11" s="508"/>
      <c r="C11" s="508"/>
      <c r="D11" s="508"/>
    </row>
    <row r="12" spans="1:30" ht="3.6" customHeight="1" x14ac:dyDescent="0.25"/>
    <row r="13" spans="1:30" x14ac:dyDescent="0.25">
      <c r="D13" s="5" t="s">
        <v>499</v>
      </c>
    </row>
    <row r="14" spans="1:30" ht="13.2" customHeight="1" x14ac:dyDescent="0.25">
      <c r="A14" s="511" t="s">
        <v>500</v>
      </c>
      <c r="B14" s="513" t="s">
        <v>501</v>
      </c>
      <c r="C14" s="514"/>
      <c r="D14" s="517" t="s">
        <v>4</v>
      </c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</row>
    <row r="15" spans="1:30" ht="46.2" customHeight="1" x14ac:dyDescent="0.25">
      <c r="A15" s="512"/>
      <c r="B15" s="515"/>
      <c r="C15" s="516"/>
      <c r="D15" s="518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</row>
    <row r="16" spans="1:30" ht="11.4" customHeight="1" x14ac:dyDescent="0.25">
      <c r="A16" s="378">
        <v>1</v>
      </c>
      <c r="B16" s="521">
        <v>2</v>
      </c>
      <c r="C16" s="522"/>
      <c r="D16" s="379">
        <v>3</v>
      </c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</row>
    <row r="17" spans="1:30" ht="17.399999999999999" x14ac:dyDescent="0.3">
      <c r="A17" s="523" t="s">
        <v>502</v>
      </c>
      <c r="B17" s="524"/>
      <c r="C17" s="525"/>
      <c r="D17" s="526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</row>
    <row r="18" spans="1:30" s="3" customFormat="1" ht="20.399999999999999" hidden="1" customHeight="1" x14ac:dyDescent="0.3">
      <c r="A18" s="380">
        <v>41030000</v>
      </c>
      <c r="B18" s="527" t="s">
        <v>503</v>
      </c>
      <c r="C18" s="528"/>
      <c r="D18" s="381">
        <f>SUM(D19:D21)</f>
        <v>0</v>
      </c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2"/>
      <c r="AC18" s="382"/>
      <c r="AD18" s="382"/>
    </row>
    <row r="19" spans="1:30" s="3" customFormat="1" ht="42.6" hidden="1" customHeight="1" x14ac:dyDescent="0.35">
      <c r="A19" s="383">
        <v>41035400</v>
      </c>
      <c r="B19" s="509" t="s">
        <v>504</v>
      </c>
      <c r="C19" s="529"/>
      <c r="D19" s="384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2"/>
      <c r="X19" s="382"/>
      <c r="Y19" s="382"/>
      <c r="Z19" s="382"/>
      <c r="AA19" s="382"/>
      <c r="AB19" s="382"/>
      <c r="AC19" s="382"/>
      <c r="AD19" s="382"/>
    </row>
    <row r="20" spans="1:30" s="3" customFormat="1" ht="58.95" hidden="1" customHeight="1" x14ac:dyDescent="0.35">
      <c r="A20" s="383">
        <v>41036000</v>
      </c>
      <c r="B20" s="509" t="s">
        <v>505</v>
      </c>
      <c r="C20" s="510"/>
      <c r="D20" s="384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</row>
    <row r="21" spans="1:30" s="3" customFormat="1" ht="36.6" hidden="1" customHeight="1" x14ac:dyDescent="0.35">
      <c r="A21" s="383">
        <v>41036300</v>
      </c>
      <c r="B21" s="509" t="s">
        <v>506</v>
      </c>
      <c r="C21" s="510"/>
      <c r="D21" s="384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</row>
    <row r="22" spans="1:30" s="3" customFormat="1" ht="20.399999999999999" hidden="1" customHeight="1" x14ac:dyDescent="0.35">
      <c r="A22" s="385">
        <v>9900000000</v>
      </c>
      <c r="B22" s="519" t="s">
        <v>507</v>
      </c>
      <c r="C22" s="520"/>
      <c r="D22" s="384">
        <f>SUM(D19:D21)</f>
        <v>0</v>
      </c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2"/>
      <c r="AC22" s="382"/>
      <c r="AD22" s="382"/>
    </row>
    <row r="23" spans="1:30" s="3" customFormat="1" ht="20.399999999999999" hidden="1" customHeight="1" x14ac:dyDescent="0.3">
      <c r="A23" s="386">
        <v>41050000</v>
      </c>
      <c r="B23" s="502" t="s">
        <v>508</v>
      </c>
      <c r="C23" s="503"/>
      <c r="D23" s="387">
        <f>SUM(D26)</f>
        <v>0</v>
      </c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</row>
    <row r="24" spans="1:30" s="3" customFormat="1" ht="61.95" hidden="1" customHeight="1" x14ac:dyDescent="0.35">
      <c r="A24" s="383">
        <v>41051400</v>
      </c>
      <c r="B24" s="530" t="s">
        <v>509</v>
      </c>
      <c r="C24" s="531"/>
      <c r="D24" s="384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</row>
    <row r="25" spans="1:30" s="3" customFormat="1" ht="21.6" hidden="1" customHeight="1" x14ac:dyDescent="0.35">
      <c r="A25" s="383">
        <v>1710000000</v>
      </c>
      <c r="B25" s="532" t="s">
        <v>510</v>
      </c>
      <c r="C25" s="510"/>
      <c r="D25" s="384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</row>
    <row r="26" spans="1:30" s="3" customFormat="1" ht="21.6" hidden="1" customHeight="1" x14ac:dyDescent="0.35">
      <c r="A26" s="383">
        <v>41053900</v>
      </c>
      <c r="B26" s="532" t="s">
        <v>3</v>
      </c>
      <c r="C26" s="510"/>
      <c r="D26" s="388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382"/>
      <c r="AD26" s="382"/>
    </row>
    <row r="27" spans="1:30" s="3" customFormat="1" ht="21.6" hidden="1" customHeight="1" x14ac:dyDescent="0.35">
      <c r="A27" s="383">
        <v>1753700000</v>
      </c>
      <c r="B27" s="532" t="s">
        <v>511</v>
      </c>
      <c r="C27" s="510"/>
      <c r="D27" s="388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</row>
    <row r="28" spans="1:30" s="3" customFormat="1" ht="21.6" hidden="1" customHeight="1" x14ac:dyDescent="0.35">
      <c r="A28" s="383">
        <v>1754100000</v>
      </c>
      <c r="B28" s="532" t="s">
        <v>512</v>
      </c>
      <c r="C28" s="510"/>
      <c r="D28" s="384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</row>
    <row r="29" spans="1:30" s="3" customFormat="1" ht="21.6" hidden="1" customHeight="1" x14ac:dyDescent="0.35">
      <c r="A29" s="383">
        <v>1754300000</v>
      </c>
      <c r="B29" s="532" t="s">
        <v>513</v>
      </c>
      <c r="C29" s="510"/>
      <c r="D29" s="388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</row>
    <row r="30" spans="1:30" s="3" customFormat="1" ht="21.6" hidden="1" customHeight="1" x14ac:dyDescent="0.35">
      <c r="A30" s="383">
        <v>1754400000</v>
      </c>
      <c r="B30" s="532" t="s">
        <v>514</v>
      </c>
      <c r="C30" s="510"/>
      <c r="D30" s="388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82"/>
      <c r="AD30" s="382"/>
    </row>
    <row r="31" spans="1:30" s="3" customFormat="1" ht="20.25" customHeight="1" x14ac:dyDescent="0.35">
      <c r="A31" s="389"/>
      <c r="B31" s="533"/>
      <c r="C31" s="510"/>
      <c r="D31" s="390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82"/>
      <c r="T31" s="382"/>
      <c r="U31" s="382"/>
      <c r="V31" s="382"/>
      <c r="W31" s="382"/>
      <c r="X31" s="382"/>
      <c r="Y31" s="382"/>
      <c r="Z31" s="382"/>
      <c r="AA31" s="382"/>
      <c r="AB31" s="382"/>
      <c r="AC31" s="382"/>
      <c r="AD31" s="382"/>
    </row>
    <row r="32" spans="1:30" s="3" customFormat="1" ht="18.600000000000001" customHeight="1" x14ac:dyDescent="0.3">
      <c r="A32" s="523" t="s">
        <v>515</v>
      </c>
      <c r="B32" s="524"/>
      <c r="C32" s="525"/>
      <c r="D32" s="526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  <c r="Z32" s="382"/>
      <c r="AA32" s="382"/>
      <c r="AB32" s="382"/>
      <c r="AC32" s="382"/>
      <c r="AD32" s="382"/>
    </row>
    <row r="33" spans="1:30" s="3" customFormat="1" ht="18.600000000000001" hidden="1" customHeight="1" x14ac:dyDescent="0.3">
      <c r="A33" s="386">
        <v>41050000</v>
      </c>
      <c r="B33" s="502" t="s">
        <v>508</v>
      </c>
      <c r="C33" s="503"/>
      <c r="D33" s="391">
        <f>SUM(D34)</f>
        <v>0</v>
      </c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382"/>
      <c r="AD33" s="382"/>
    </row>
    <row r="34" spans="1:30" s="3" customFormat="1" ht="37.950000000000003" hidden="1" customHeight="1" x14ac:dyDescent="0.35">
      <c r="A34" s="383">
        <v>41051100</v>
      </c>
      <c r="B34" s="534" t="s">
        <v>516</v>
      </c>
      <c r="C34" s="510"/>
      <c r="D34" s="388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  <c r="AD34" s="382"/>
    </row>
    <row r="35" spans="1:30" s="3" customFormat="1" ht="21.6" hidden="1" customHeight="1" x14ac:dyDescent="0.35">
      <c r="A35" s="385">
        <v>17100000000</v>
      </c>
      <c r="B35" s="519" t="s">
        <v>510</v>
      </c>
      <c r="C35" s="520"/>
      <c r="D35" s="388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</row>
    <row r="36" spans="1:30" s="3" customFormat="1" ht="21.6" hidden="1" customHeight="1" x14ac:dyDescent="0.3">
      <c r="A36" s="386">
        <v>41050000</v>
      </c>
      <c r="B36" s="535" t="s">
        <v>508</v>
      </c>
      <c r="C36" s="537"/>
      <c r="D36" s="381">
        <f>SUM(D37)</f>
        <v>0</v>
      </c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</row>
    <row r="37" spans="1:30" s="3" customFormat="1" ht="33.6" hidden="1" customHeight="1" x14ac:dyDescent="0.35">
      <c r="A37" s="385">
        <v>41051100</v>
      </c>
      <c r="B37" s="509" t="s">
        <v>516</v>
      </c>
      <c r="C37" s="510"/>
      <c r="D37" s="384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82"/>
      <c r="Q37" s="382"/>
      <c r="R37" s="382"/>
      <c r="S37" s="382"/>
      <c r="T37" s="382"/>
      <c r="U37" s="382"/>
      <c r="V37" s="382"/>
      <c r="W37" s="382"/>
      <c r="X37" s="382"/>
      <c r="Y37" s="382"/>
      <c r="Z37" s="382"/>
      <c r="AA37" s="382"/>
      <c r="AB37" s="382"/>
      <c r="AC37" s="382"/>
      <c r="AD37" s="382"/>
    </row>
    <row r="38" spans="1:30" s="3" customFormat="1" ht="21.6" hidden="1" customHeight="1" x14ac:dyDescent="0.35">
      <c r="A38" s="385">
        <v>1710000000</v>
      </c>
      <c r="B38" s="519" t="s">
        <v>510</v>
      </c>
      <c r="C38" s="538"/>
      <c r="D38" s="384">
        <f>SUM(D36)</f>
        <v>0</v>
      </c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</row>
    <row r="39" spans="1:30" s="3" customFormat="1" ht="21" x14ac:dyDescent="0.4">
      <c r="A39" s="392" t="s">
        <v>517</v>
      </c>
      <c r="B39" s="527" t="s">
        <v>518</v>
      </c>
      <c r="C39" s="528"/>
      <c r="D39" s="387">
        <f>SUM(D40:D41)</f>
        <v>0</v>
      </c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</row>
    <row r="40" spans="1:30" s="3" customFormat="1" ht="21" x14ac:dyDescent="0.4">
      <c r="A40" s="392" t="s">
        <v>517</v>
      </c>
      <c r="B40" s="519" t="s">
        <v>519</v>
      </c>
      <c r="C40" s="520"/>
      <c r="D40" s="388">
        <f>SUM(D18,D23)</f>
        <v>0</v>
      </c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382"/>
    </row>
    <row r="41" spans="1:30" s="3" customFormat="1" ht="21" x14ac:dyDescent="0.4">
      <c r="A41" s="393" t="s">
        <v>517</v>
      </c>
      <c r="B41" s="540" t="s">
        <v>520</v>
      </c>
      <c r="C41" s="541"/>
      <c r="D41" s="394">
        <f>SUM(D36)</f>
        <v>0</v>
      </c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</row>
    <row r="42" spans="1:30" s="3" customFormat="1" ht="20.399999999999999" hidden="1" customHeight="1" x14ac:dyDescent="0.3">
      <c r="A42" s="386">
        <v>41050000</v>
      </c>
      <c r="B42" s="502" t="s">
        <v>508</v>
      </c>
      <c r="C42" s="542"/>
      <c r="D42" s="381">
        <f>SUM(D43)</f>
        <v>0</v>
      </c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  <c r="AD42" s="382"/>
    </row>
    <row r="43" spans="1:30" s="3" customFormat="1" ht="61.95" hidden="1" customHeight="1" x14ac:dyDescent="0.35">
      <c r="A43" s="383">
        <v>41051400</v>
      </c>
      <c r="B43" s="530" t="s">
        <v>509</v>
      </c>
      <c r="C43" s="531"/>
      <c r="D43" s="384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2"/>
      <c r="AB43" s="382"/>
      <c r="AC43" s="382"/>
      <c r="AD43" s="382"/>
    </row>
    <row r="44" spans="1:30" s="3" customFormat="1" ht="21.6" hidden="1" customHeight="1" x14ac:dyDescent="0.35">
      <c r="A44" s="383">
        <v>1710000000</v>
      </c>
      <c r="B44" s="532" t="s">
        <v>510</v>
      </c>
      <c r="C44" s="539"/>
      <c r="D44" s="384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  <c r="AD44" s="382"/>
    </row>
    <row r="45" spans="1:30" s="3" customFormat="1" ht="21.6" hidden="1" customHeight="1" x14ac:dyDescent="0.35">
      <c r="A45" s="389"/>
      <c r="B45" s="533"/>
      <c r="C45" s="548"/>
      <c r="D45" s="390"/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  <c r="S45" s="382"/>
      <c r="T45" s="382"/>
      <c r="U45" s="382"/>
      <c r="V45" s="382"/>
      <c r="W45" s="382"/>
      <c r="X45" s="382"/>
      <c r="Y45" s="382"/>
      <c r="Z45" s="382"/>
      <c r="AA45" s="382"/>
      <c r="AB45" s="382"/>
      <c r="AC45" s="382"/>
      <c r="AD45" s="382"/>
    </row>
    <row r="46" spans="1:30" s="3" customFormat="1" ht="18.600000000000001" hidden="1" customHeight="1" x14ac:dyDescent="0.3">
      <c r="A46" s="386">
        <v>41050000</v>
      </c>
      <c r="B46" s="502" t="s">
        <v>508</v>
      </c>
      <c r="C46" s="542"/>
      <c r="D46" s="391">
        <f>SUM(D47)</f>
        <v>0</v>
      </c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</row>
    <row r="47" spans="1:30" s="3" customFormat="1" ht="21.6" hidden="1" customHeight="1" x14ac:dyDescent="0.35">
      <c r="A47" s="383">
        <v>41051100</v>
      </c>
      <c r="B47" s="534" t="s">
        <v>516</v>
      </c>
      <c r="C47" s="539"/>
      <c r="D47" s="388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</row>
    <row r="48" spans="1:30" s="3" customFormat="1" ht="21.6" hidden="1" customHeight="1" x14ac:dyDescent="0.35">
      <c r="A48" s="385">
        <v>17100000000</v>
      </c>
      <c r="B48" s="519" t="s">
        <v>510</v>
      </c>
      <c r="C48" s="553"/>
      <c r="D48" s="388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  <c r="Z48" s="382"/>
      <c r="AA48" s="382"/>
      <c r="AB48" s="382"/>
      <c r="AC48" s="382"/>
      <c r="AD48" s="382"/>
    </row>
    <row r="49" spans="1:30" s="3" customFormat="1" ht="10.95" hidden="1" customHeight="1" x14ac:dyDescent="0.3">
      <c r="A49" s="386">
        <v>41050000</v>
      </c>
      <c r="B49" s="535" t="s">
        <v>508</v>
      </c>
      <c r="C49" s="536"/>
      <c r="D49" s="381">
        <f>SUM(D50)</f>
        <v>0</v>
      </c>
      <c r="E49" s="382"/>
      <c r="F49" s="382"/>
      <c r="G49" s="382"/>
      <c r="H49" s="382"/>
      <c r="I49" s="382"/>
      <c r="J49" s="382"/>
      <c r="K49" s="382"/>
      <c r="L49" s="382"/>
      <c r="M49" s="382"/>
      <c r="N49" s="382"/>
      <c r="O49" s="382"/>
      <c r="P49" s="382"/>
      <c r="Q49" s="382"/>
      <c r="R49" s="382"/>
      <c r="S49" s="382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  <c r="AD49" s="382"/>
    </row>
    <row r="50" spans="1:30" s="3" customFormat="1" ht="18.600000000000001" hidden="1" customHeight="1" x14ac:dyDescent="0.35">
      <c r="A50" s="385">
        <v>41051100</v>
      </c>
      <c r="B50" s="509" t="s">
        <v>516</v>
      </c>
      <c r="C50" s="574"/>
      <c r="D50" s="384"/>
      <c r="E50" s="382"/>
      <c r="F50" s="382"/>
      <c r="G50" s="382"/>
      <c r="H50" s="382"/>
      <c r="I50" s="382"/>
      <c r="J50" s="382"/>
      <c r="K50" s="382"/>
      <c r="L50" s="382"/>
      <c r="M50" s="382"/>
      <c r="N50" s="382"/>
      <c r="O50" s="382"/>
      <c r="P50" s="382"/>
      <c r="Q50" s="382"/>
      <c r="R50" s="382"/>
      <c r="S50" s="382"/>
      <c r="T50" s="382"/>
      <c r="U50" s="382"/>
      <c r="V50" s="382"/>
      <c r="W50" s="382"/>
      <c r="X50" s="382"/>
      <c r="Y50" s="382"/>
      <c r="Z50" s="382"/>
      <c r="AA50" s="382"/>
      <c r="AB50" s="382"/>
      <c r="AC50" s="382"/>
      <c r="AD50" s="382"/>
    </row>
    <row r="51" spans="1:30" s="3" customFormat="1" ht="21.6" hidden="1" customHeight="1" x14ac:dyDescent="0.35">
      <c r="A51" s="385">
        <v>1710000000</v>
      </c>
      <c r="B51" s="519" t="s">
        <v>510</v>
      </c>
      <c r="C51" s="553"/>
      <c r="D51" s="384">
        <f>SUM(D49)</f>
        <v>0</v>
      </c>
      <c r="E51" s="382"/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2"/>
      <c r="Q51" s="382"/>
      <c r="R51" s="382"/>
      <c r="S51" s="382"/>
      <c r="T51" s="382"/>
      <c r="U51" s="382"/>
      <c r="V51" s="382"/>
      <c r="W51" s="382"/>
      <c r="X51" s="382"/>
      <c r="Y51" s="382"/>
      <c r="Z51" s="382"/>
      <c r="AA51" s="382"/>
      <c r="AB51" s="382"/>
      <c r="AC51" s="382"/>
      <c r="AD51" s="382"/>
    </row>
    <row r="52" spans="1:30" s="3" customFormat="1" ht="20.25" hidden="1" customHeight="1" x14ac:dyDescent="0.4">
      <c r="A52" s="392" t="s">
        <v>517</v>
      </c>
      <c r="B52" s="527" t="s">
        <v>518</v>
      </c>
      <c r="C52" s="524"/>
      <c r="D52" s="381" t="e">
        <f>SUM(D53:D54)</f>
        <v>#REF!</v>
      </c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</row>
    <row r="53" spans="1:30" s="3" customFormat="1" ht="20.25" hidden="1" customHeight="1" x14ac:dyDescent="0.4">
      <c r="A53" s="392" t="s">
        <v>517</v>
      </c>
      <c r="B53" s="519" t="s">
        <v>519</v>
      </c>
      <c r="C53" s="553"/>
      <c r="D53" s="384" t="e">
        <f>SUM(#REF!,D42)</f>
        <v>#REF!</v>
      </c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</row>
    <row r="54" spans="1:30" s="3" customFormat="1" ht="20.25" hidden="1" customHeight="1" x14ac:dyDescent="0.4">
      <c r="A54" s="393" t="s">
        <v>517</v>
      </c>
      <c r="B54" s="540" t="s">
        <v>520</v>
      </c>
      <c r="C54" s="554"/>
      <c r="D54" s="394">
        <f>SUM(D49)</f>
        <v>0</v>
      </c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2"/>
      <c r="P54" s="382"/>
      <c r="Q54" s="382"/>
      <c r="R54" s="382"/>
      <c r="S54" s="382"/>
      <c r="T54" s="382"/>
      <c r="U54" s="382"/>
      <c r="V54" s="382"/>
      <c r="W54" s="382"/>
      <c r="X54" s="382"/>
      <c r="Y54" s="382"/>
      <c r="Z54" s="382"/>
      <c r="AA54" s="382"/>
      <c r="AB54" s="382"/>
      <c r="AC54" s="382"/>
      <c r="AD54" s="382"/>
    </row>
    <row r="55" spans="1:30" ht="10.199999999999999" hidden="1" customHeight="1" x14ac:dyDescent="0.4">
      <c r="A55" s="395"/>
      <c r="B55" s="395"/>
      <c r="C55" s="2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7"/>
      <c r="AC55" s="377"/>
      <c r="AD55" s="377"/>
    </row>
    <row r="56" spans="1:30" ht="3.6" hidden="1" customHeight="1" x14ac:dyDescent="0.4">
      <c r="A56" s="395"/>
      <c r="B56" s="395"/>
      <c r="C56" s="2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</row>
    <row r="57" spans="1:30" ht="21.75" customHeight="1" x14ac:dyDescent="0.4">
      <c r="A57" s="395"/>
      <c r="B57" s="395"/>
      <c r="C57" s="2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77"/>
      <c r="X57" s="377"/>
      <c r="Y57" s="377"/>
      <c r="Z57" s="377"/>
      <c r="AA57" s="377"/>
      <c r="AB57" s="377"/>
      <c r="AC57" s="377"/>
      <c r="AD57" s="377"/>
    </row>
    <row r="58" spans="1:30" ht="17.399999999999999" x14ac:dyDescent="0.3">
      <c r="A58" s="508" t="s">
        <v>521</v>
      </c>
      <c r="B58" s="508"/>
      <c r="C58" s="508"/>
      <c r="D58" s="508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</row>
    <row r="59" spans="1:30" x14ac:dyDescent="0.25"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</row>
    <row r="60" spans="1:30" x14ac:dyDescent="0.25">
      <c r="D60" s="5" t="s">
        <v>499</v>
      </c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377"/>
      <c r="P60" s="377"/>
      <c r="Q60" s="377"/>
      <c r="R60" s="377"/>
      <c r="S60" s="377"/>
      <c r="T60" s="377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</row>
    <row r="61" spans="1:30" ht="21" customHeight="1" x14ac:dyDescent="0.25">
      <c r="A61" s="555" t="s">
        <v>522</v>
      </c>
      <c r="B61" s="557" t="s">
        <v>523</v>
      </c>
      <c r="C61" s="559" t="s">
        <v>524</v>
      </c>
      <c r="D61" s="561" t="s">
        <v>4</v>
      </c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</row>
    <row r="62" spans="1:30" ht="88.5" customHeight="1" x14ac:dyDescent="0.25">
      <c r="A62" s="556"/>
      <c r="B62" s="558"/>
      <c r="C62" s="560"/>
      <c r="D62" s="562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</row>
    <row r="63" spans="1:30" ht="12" customHeight="1" x14ac:dyDescent="0.25">
      <c r="A63" s="429">
        <v>1</v>
      </c>
      <c r="B63" s="396">
        <v>2</v>
      </c>
      <c r="C63" s="396">
        <v>3</v>
      </c>
      <c r="D63" s="430">
        <v>4</v>
      </c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</row>
    <row r="64" spans="1:30" ht="27.75" customHeight="1" x14ac:dyDescent="0.35">
      <c r="A64" s="549" t="s">
        <v>525</v>
      </c>
      <c r="B64" s="550"/>
      <c r="C64" s="551"/>
      <c r="D64" s="552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</row>
    <row r="65" spans="1:30" ht="19.2" hidden="1" x14ac:dyDescent="0.35">
      <c r="A65" s="431">
        <v>3719110</v>
      </c>
      <c r="B65" s="432">
        <v>9110</v>
      </c>
      <c r="C65" s="433" t="s">
        <v>2</v>
      </c>
      <c r="D65" s="434">
        <f>SUM(D66)</f>
        <v>0</v>
      </c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</row>
    <row r="66" spans="1:30" ht="19.2" hidden="1" x14ac:dyDescent="0.35">
      <c r="A66" s="435">
        <v>9900000000</v>
      </c>
      <c r="B66" s="436"/>
      <c r="C66" s="437" t="s">
        <v>507</v>
      </c>
      <c r="D66" s="434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</row>
    <row r="67" spans="1:30" ht="9.6" customHeight="1" x14ac:dyDescent="0.35">
      <c r="A67" s="399"/>
      <c r="B67" s="403"/>
      <c r="C67" s="404"/>
      <c r="D67" s="434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77"/>
    </row>
    <row r="68" spans="1:30" ht="31.5" customHeight="1" x14ac:dyDescent="0.3">
      <c r="A68" s="575" t="s">
        <v>535</v>
      </c>
      <c r="B68" s="576"/>
      <c r="C68" s="576"/>
      <c r="D68" s="5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/>
      <c r="AC68" s="377"/>
      <c r="AD68" s="377"/>
    </row>
    <row r="69" spans="1:30" ht="31.5" customHeight="1" x14ac:dyDescent="0.35">
      <c r="A69" s="399" t="s">
        <v>13</v>
      </c>
      <c r="B69" s="403">
        <v>9770</v>
      </c>
      <c r="C69" s="404" t="s">
        <v>3</v>
      </c>
      <c r="D69" s="444">
        <f>D70</f>
        <v>4300000</v>
      </c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</row>
    <row r="70" spans="1:30" ht="31.5" customHeight="1" x14ac:dyDescent="0.35">
      <c r="A70" s="438" t="s">
        <v>526</v>
      </c>
      <c r="B70" s="543" t="s">
        <v>562</v>
      </c>
      <c r="C70" s="544"/>
      <c r="D70" s="444">
        <f>D71</f>
        <v>4300000</v>
      </c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7"/>
      <c r="AD70" s="377"/>
    </row>
    <row r="71" spans="1:30" ht="85.8" customHeight="1" x14ac:dyDescent="0.35">
      <c r="A71" s="566" t="s">
        <v>564</v>
      </c>
      <c r="B71" s="567"/>
      <c r="C71" s="568"/>
      <c r="D71" s="444">
        <v>4300000</v>
      </c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</row>
    <row r="72" spans="1:30" ht="25.5" customHeight="1" x14ac:dyDescent="0.35">
      <c r="A72" s="399" t="s">
        <v>489</v>
      </c>
      <c r="B72" s="403">
        <v>9770</v>
      </c>
      <c r="C72" s="404" t="s">
        <v>3</v>
      </c>
      <c r="D72" s="442" t="s">
        <v>566</v>
      </c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</row>
    <row r="73" spans="1:30" ht="25.5" hidden="1" customHeight="1" x14ac:dyDescent="0.35">
      <c r="A73" s="399" t="s">
        <v>526</v>
      </c>
      <c r="B73" s="397"/>
      <c r="C73" s="398" t="s">
        <v>510</v>
      </c>
      <c r="D73" s="434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</row>
    <row r="74" spans="1:30" ht="42.75" hidden="1" customHeight="1" x14ac:dyDescent="0.35">
      <c r="A74" s="566" t="s">
        <v>536</v>
      </c>
      <c r="B74" s="567"/>
      <c r="C74" s="568"/>
      <c r="D74" s="400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377"/>
      <c r="W74" s="377"/>
      <c r="X74" s="377"/>
      <c r="Y74" s="377"/>
      <c r="Z74" s="377"/>
      <c r="AA74" s="377"/>
      <c r="AB74" s="377"/>
      <c r="AC74" s="377"/>
      <c r="AD74" s="377"/>
    </row>
    <row r="75" spans="1:30" ht="77.25" hidden="1" customHeight="1" x14ac:dyDescent="0.35">
      <c r="A75" s="563" t="s">
        <v>537</v>
      </c>
      <c r="B75" s="564"/>
      <c r="C75" s="565"/>
      <c r="D75" s="400"/>
      <c r="E75" s="377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  <c r="S75" s="377"/>
      <c r="T75" s="377"/>
      <c r="U75" s="377"/>
      <c r="V75" s="377"/>
      <c r="W75" s="377"/>
      <c r="X75" s="377"/>
      <c r="Y75" s="377"/>
      <c r="Z75" s="377"/>
      <c r="AA75" s="377"/>
      <c r="AB75" s="377"/>
      <c r="AC75" s="377"/>
      <c r="AD75" s="377"/>
    </row>
    <row r="76" spans="1:30" ht="34.200000000000003" customHeight="1" x14ac:dyDescent="0.35">
      <c r="A76" s="438" t="s">
        <v>526</v>
      </c>
      <c r="B76" s="543" t="s">
        <v>562</v>
      </c>
      <c r="C76" s="544"/>
      <c r="D76" s="442" t="s">
        <v>566</v>
      </c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  <c r="S76" s="377"/>
      <c r="T76" s="377"/>
      <c r="U76" s="377"/>
      <c r="V76" s="377"/>
      <c r="W76" s="377"/>
      <c r="X76" s="377"/>
      <c r="Y76" s="377"/>
      <c r="Z76" s="377"/>
      <c r="AA76" s="377"/>
      <c r="AB76" s="377"/>
      <c r="AC76" s="377"/>
      <c r="AD76" s="377"/>
    </row>
    <row r="77" spans="1:30" ht="63.6" customHeight="1" x14ac:dyDescent="0.35">
      <c r="A77" s="569" t="s">
        <v>567</v>
      </c>
      <c r="B77" s="570"/>
      <c r="C77" s="571"/>
      <c r="D77" s="443">
        <v>-988058</v>
      </c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7"/>
      <c r="W77" s="377"/>
      <c r="X77" s="377"/>
      <c r="Y77" s="377"/>
      <c r="Z77" s="377"/>
      <c r="AA77" s="377"/>
      <c r="AB77" s="377"/>
      <c r="AC77" s="377"/>
      <c r="AD77" s="377"/>
    </row>
    <row r="78" spans="1:30" ht="73.8" customHeight="1" x14ac:dyDescent="0.35">
      <c r="A78" s="563" t="s">
        <v>565</v>
      </c>
      <c r="B78" s="572"/>
      <c r="C78" s="573"/>
      <c r="D78" s="443">
        <v>988058</v>
      </c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377"/>
      <c r="V78" s="377"/>
      <c r="W78" s="377"/>
      <c r="X78" s="377"/>
      <c r="Y78" s="377"/>
      <c r="Z78" s="377"/>
      <c r="AA78" s="377"/>
      <c r="AB78" s="377"/>
      <c r="AC78" s="377"/>
      <c r="AD78" s="377"/>
    </row>
    <row r="79" spans="1:30" s="3" customFormat="1" ht="35.25" hidden="1" customHeight="1" x14ac:dyDescent="0.35">
      <c r="A79" s="424"/>
      <c r="B79" s="426"/>
      <c r="C79" s="427"/>
      <c r="D79" s="405"/>
      <c r="E79" s="382"/>
      <c r="F79" s="382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Q79" s="382"/>
      <c r="R79" s="382"/>
      <c r="S79" s="382"/>
      <c r="T79" s="382"/>
      <c r="U79" s="382"/>
      <c r="V79" s="382"/>
      <c r="W79" s="382"/>
      <c r="X79" s="382"/>
      <c r="Y79" s="382"/>
      <c r="Z79" s="382"/>
      <c r="AA79" s="382"/>
      <c r="AB79" s="382"/>
      <c r="AC79" s="382"/>
      <c r="AD79" s="382"/>
    </row>
    <row r="80" spans="1:30" s="3" customFormat="1" ht="27.75" hidden="1" customHeight="1" x14ac:dyDescent="0.35">
      <c r="A80" s="424"/>
      <c r="B80" s="426"/>
      <c r="C80" s="427"/>
      <c r="D80" s="405"/>
      <c r="E80" s="382"/>
      <c r="F80" s="382"/>
      <c r="G80" s="382"/>
      <c r="H80" s="382"/>
      <c r="I80" s="382"/>
      <c r="J80" s="382"/>
      <c r="K80" s="382"/>
      <c r="L80" s="382"/>
      <c r="M80" s="382"/>
      <c r="N80" s="382"/>
      <c r="O80" s="382"/>
      <c r="P80" s="382"/>
      <c r="Q80" s="382"/>
      <c r="R80" s="382"/>
      <c r="S80" s="382"/>
      <c r="T80" s="382"/>
      <c r="U80" s="382"/>
      <c r="V80" s="382"/>
      <c r="W80" s="382"/>
      <c r="X80" s="382"/>
      <c r="Y80" s="382"/>
      <c r="Z80" s="382"/>
      <c r="AA80" s="382"/>
      <c r="AB80" s="382"/>
      <c r="AC80" s="382"/>
      <c r="AD80" s="382"/>
    </row>
    <row r="81" spans="1:30" s="3" customFormat="1" ht="64.5" hidden="1" customHeight="1" x14ac:dyDescent="0.35">
      <c r="A81" s="416" t="s">
        <v>8</v>
      </c>
      <c r="B81" s="417" t="s">
        <v>9</v>
      </c>
      <c r="C81" s="418" t="s">
        <v>11</v>
      </c>
      <c r="D81" s="406">
        <f>D82</f>
        <v>0</v>
      </c>
      <c r="E81" s="382"/>
      <c r="F81" s="382"/>
      <c r="G81" s="382"/>
      <c r="H81" s="382"/>
      <c r="I81" s="382"/>
      <c r="J81" s="382"/>
      <c r="K81" s="382"/>
      <c r="L81" s="382"/>
      <c r="M81" s="382"/>
      <c r="N81" s="382"/>
      <c r="O81" s="382"/>
      <c r="P81" s="382"/>
      <c r="Q81" s="382"/>
      <c r="R81" s="382"/>
      <c r="S81" s="382"/>
      <c r="T81" s="382"/>
      <c r="U81" s="382"/>
      <c r="V81" s="382"/>
      <c r="W81" s="382"/>
      <c r="X81" s="382"/>
      <c r="Y81" s="382"/>
      <c r="Z81" s="382"/>
      <c r="AA81" s="382"/>
      <c r="AB81" s="382"/>
      <c r="AC81" s="382"/>
      <c r="AD81" s="382"/>
    </row>
    <row r="82" spans="1:30" s="3" customFormat="1" ht="30" hidden="1" customHeight="1" x14ac:dyDescent="0.35">
      <c r="A82" s="423">
        <v>9900000000</v>
      </c>
      <c r="B82" s="422"/>
      <c r="C82" s="419" t="s">
        <v>507</v>
      </c>
      <c r="D82" s="420">
        <f>SUM(D95:D106)</f>
        <v>0</v>
      </c>
      <c r="E82" s="382"/>
      <c r="F82" s="382"/>
      <c r="G82" s="382"/>
      <c r="H82" s="382"/>
      <c r="I82" s="382"/>
      <c r="J82" s="382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382"/>
      <c r="W82" s="382"/>
      <c r="X82" s="382"/>
      <c r="Y82" s="382"/>
      <c r="Z82" s="382"/>
      <c r="AA82" s="382"/>
      <c r="AB82" s="382"/>
      <c r="AC82" s="382"/>
      <c r="AD82" s="382"/>
    </row>
    <row r="83" spans="1:30" s="3" customFormat="1" ht="63" hidden="1" customHeight="1" x14ac:dyDescent="0.35">
      <c r="A83" s="545" t="s">
        <v>538</v>
      </c>
      <c r="B83" s="546"/>
      <c r="C83" s="547"/>
      <c r="D83" s="405"/>
      <c r="E83" s="382"/>
      <c r="F83" s="382"/>
      <c r="G83" s="382"/>
      <c r="H83" s="382"/>
      <c r="I83" s="382"/>
      <c r="J83" s="382"/>
      <c r="K83" s="382"/>
      <c r="L83" s="382"/>
      <c r="M83" s="382"/>
      <c r="N83" s="382"/>
      <c r="O83" s="382"/>
      <c r="P83" s="382"/>
      <c r="Q83" s="382"/>
      <c r="R83" s="382"/>
      <c r="S83" s="382"/>
      <c r="T83" s="382"/>
      <c r="U83" s="382"/>
      <c r="V83" s="382"/>
      <c r="W83" s="382"/>
      <c r="X83" s="382"/>
      <c r="Y83" s="382"/>
      <c r="Z83" s="382"/>
      <c r="AA83" s="382"/>
      <c r="AB83" s="382"/>
      <c r="AC83" s="382"/>
      <c r="AD83" s="382"/>
    </row>
    <row r="84" spans="1:30" s="3" customFormat="1" ht="63" hidden="1" customHeight="1" x14ac:dyDescent="0.35">
      <c r="A84" s="545" t="s">
        <v>539</v>
      </c>
      <c r="B84" s="546"/>
      <c r="C84" s="547"/>
      <c r="D84" s="405"/>
      <c r="E84" s="382"/>
      <c r="F84" s="382"/>
      <c r="G84" s="382"/>
      <c r="H84" s="382"/>
      <c r="I84" s="382"/>
      <c r="J84" s="382"/>
      <c r="K84" s="382"/>
      <c r="L84" s="382"/>
      <c r="M84" s="382"/>
      <c r="N84" s="382"/>
      <c r="O84" s="382"/>
      <c r="P84" s="382"/>
      <c r="Q84" s="382"/>
      <c r="R84" s="382"/>
      <c r="S84" s="382"/>
      <c r="T84" s="382"/>
      <c r="U84" s="382"/>
      <c r="V84" s="382"/>
      <c r="W84" s="382"/>
      <c r="X84" s="382"/>
      <c r="Y84" s="382"/>
      <c r="Z84" s="382"/>
      <c r="AA84" s="382"/>
      <c r="AB84" s="382"/>
      <c r="AC84" s="382"/>
      <c r="AD84" s="382"/>
    </row>
    <row r="85" spans="1:30" s="3" customFormat="1" ht="67.5" hidden="1" customHeight="1" x14ac:dyDescent="0.35">
      <c r="A85" s="545" t="s">
        <v>540</v>
      </c>
      <c r="B85" s="546"/>
      <c r="C85" s="547"/>
      <c r="D85" s="406"/>
      <c r="E85" s="382"/>
      <c r="F85" s="382"/>
      <c r="G85" s="382"/>
      <c r="H85" s="382"/>
      <c r="I85" s="382"/>
      <c r="J85" s="382"/>
      <c r="K85" s="382"/>
      <c r="L85" s="382"/>
      <c r="M85" s="382"/>
      <c r="N85" s="382"/>
      <c r="O85" s="382"/>
      <c r="P85" s="382"/>
      <c r="Q85" s="382"/>
      <c r="R85" s="382"/>
      <c r="S85" s="382"/>
      <c r="T85" s="382"/>
      <c r="U85" s="382"/>
      <c r="V85" s="382"/>
      <c r="W85" s="382"/>
      <c r="X85" s="382"/>
      <c r="Y85" s="382"/>
      <c r="Z85" s="382"/>
      <c r="AA85" s="382"/>
      <c r="AB85" s="382"/>
      <c r="AC85" s="382"/>
      <c r="AD85" s="382"/>
    </row>
    <row r="86" spans="1:30" s="3" customFormat="1" ht="60.75" hidden="1" customHeight="1" x14ac:dyDescent="0.35">
      <c r="A86" s="545" t="s">
        <v>541</v>
      </c>
      <c r="B86" s="546"/>
      <c r="C86" s="547"/>
      <c r="D86" s="406"/>
      <c r="E86" s="382"/>
      <c r="F86" s="382"/>
      <c r="G86" s="382"/>
      <c r="H86" s="382"/>
      <c r="I86" s="382"/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82"/>
      <c r="U86" s="382"/>
      <c r="V86" s="382"/>
      <c r="W86" s="382"/>
      <c r="X86" s="382"/>
      <c r="Y86" s="382"/>
      <c r="Z86" s="382"/>
      <c r="AA86" s="382"/>
      <c r="AB86" s="382"/>
      <c r="AC86" s="382"/>
      <c r="AD86" s="382"/>
    </row>
    <row r="87" spans="1:30" s="3" customFormat="1" ht="61.5" hidden="1" customHeight="1" x14ac:dyDescent="0.35">
      <c r="A87" s="545" t="s">
        <v>542</v>
      </c>
      <c r="B87" s="546"/>
      <c r="C87" s="547"/>
      <c r="D87" s="406"/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382"/>
      <c r="W87" s="382"/>
      <c r="X87" s="382"/>
      <c r="Y87" s="382"/>
      <c r="Z87" s="382"/>
      <c r="AA87" s="382"/>
      <c r="AB87" s="382"/>
      <c r="AC87" s="382"/>
      <c r="AD87" s="382"/>
    </row>
    <row r="88" spans="1:30" s="3" customFormat="1" ht="63" hidden="1" customHeight="1" x14ac:dyDescent="0.35">
      <c r="A88" s="545" t="s">
        <v>543</v>
      </c>
      <c r="B88" s="546"/>
      <c r="C88" s="547"/>
      <c r="D88" s="406"/>
      <c r="E88" s="382"/>
      <c r="F88" s="382"/>
      <c r="G88" s="382"/>
      <c r="H88" s="382"/>
      <c r="I88" s="382"/>
      <c r="J88" s="382"/>
      <c r="K88" s="382"/>
      <c r="L88" s="382"/>
      <c r="M88" s="382"/>
      <c r="N88" s="382"/>
      <c r="O88" s="382"/>
      <c r="P88" s="382"/>
      <c r="Q88" s="382"/>
      <c r="R88" s="382"/>
      <c r="S88" s="382"/>
      <c r="T88" s="382"/>
      <c r="U88" s="382"/>
      <c r="V88" s="382"/>
      <c r="W88" s="382"/>
      <c r="X88" s="382"/>
      <c r="Y88" s="382"/>
      <c r="Z88" s="382"/>
      <c r="AA88" s="382"/>
      <c r="AB88" s="382"/>
      <c r="AC88" s="382"/>
      <c r="AD88" s="382"/>
    </row>
    <row r="89" spans="1:30" s="3" customFormat="1" ht="63" hidden="1" customHeight="1" x14ac:dyDescent="0.35">
      <c r="A89" s="545" t="s">
        <v>544</v>
      </c>
      <c r="B89" s="546"/>
      <c r="C89" s="547"/>
      <c r="D89" s="406"/>
      <c r="E89" s="382"/>
      <c r="F89" s="382"/>
      <c r="G89" s="382"/>
      <c r="H89" s="382"/>
      <c r="I89" s="382"/>
      <c r="J89" s="382"/>
      <c r="K89" s="382"/>
      <c r="L89" s="382"/>
      <c r="M89" s="382"/>
      <c r="N89" s="382"/>
      <c r="O89" s="382"/>
      <c r="P89" s="382"/>
      <c r="Q89" s="382"/>
      <c r="R89" s="382"/>
      <c r="S89" s="382"/>
      <c r="T89" s="382"/>
      <c r="U89" s="382"/>
      <c r="V89" s="382"/>
      <c r="W89" s="382"/>
      <c r="X89" s="382"/>
      <c r="Y89" s="382"/>
      <c r="Z89" s="382"/>
      <c r="AA89" s="382"/>
      <c r="AB89" s="382"/>
      <c r="AC89" s="382"/>
      <c r="AD89" s="382"/>
    </row>
    <row r="90" spans="1:30" s="3" customFormat="1" ht="61.5" hidden="1" customHeight="1" x14ac:dyDescent="0.35">
      <c r="A90" s="545" t="s">
        <v>545</v>
      </c>
      <c r="B90" s="546"/>
      <c r="C90" s="547"/>
      <c r="D90" s="406"/>
      <c r="E90" s="382"/>
      <c r="F90" s="382"/>
      <c r="G90" s="382"/>
      <c r="H90" s="382"/>
      <c r="I90" s="382"/>
      <c r="J90" s="382"/>
      <c r="K90" s="382"/>
      <c r="L90" s="382"/>
      <c r="M90" s="382"/>
      <c r="N90" s="382"/>
      <c r="O90" s="382"/>
      <c r="P90" s="382"/>
      <c r="Q90" s="382"/>
      <c r="R90" s="382"/>
      <c r="S90" s="382"/>
      <c r="T90" s="382"/>
      <c r="U90" s="382"/>
      <c r="V90" s="382"/>
      <c r="W90" s="382"/>
      <c r="X90" s="382"/>
      <c r="Y90" s="382"/>
      <c r="Z90" s="382"/>
      <c r="AA90" s="382"/>
      <c r="AB90" s="382"/>
      <c r="AC90" s="382"/>
      <c r="AD90" s="382"/>
    </row>
    <row r="91" spans="1:30" s="3" customFormat="1" ht="63" hidden="1" customHeight="1" x14ac:dyDescent="0.35">
      <c r="A91" s="545" t="s">
        <v>546</v>
      </c>
      <c r="B91" s="546"/>
      <c r="C91" s="547"/>
      <c r="D91" s="405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382"/>
      <c r="W91" s="382"/>
      <c r="X91" s="382"/>
      <c r="Y91" s="382"/>
      <c r="Z91" s="382"/>
      <c r="AA91" s="382"/>
      <c r="AB91" s="382"/>
      <c r="AC91" s="382"/>
      <c r="AD91" s="382"/>
    </row>
    <row r="92" spans="1:30" s="3" customFormat="1" ht="62.25" hidden="1" customHeight="1" x14ac:dyDescent="0.35">
      <c r="A92" s="545" t="s">
        <v>547</v>
      </c>
      <c r="B92" s="546"/>
      <c r="C92" s="547"/>
      <c r="D92" s="406"/>
      <c r="E92" s="382"/>
      <c r="F92" s="382"/>
      <c r="G92" s="382"/>
      <c r="H92" s="382"/>
      <c r="I92" s="382"/>
      <c r="J92" s="382"/>
      <c r="K92" s="382"/>
      <c r="L92" s="382"/>
      <c r="M92" s="382"/>
      <c r="N92" s="382"/>
      <c r="O92" s="382"/>
      <c r="P92" s="382"/>
      <c r="Q92" s="382"/>
      <c r="R92" s="382"/>
      <c r="S92" s="382"/>
      <c r="T92" s="382"/>
      <c r="U92" s="382"/>
      <c r="V92" s="382"/>
      <c r="W92" s="382"/>
      <c r="X92" s="382"/>
      <c r="Y92" s="382"/>
      <c r="Z92" s="382"/>
      <c r="AA92" s="382"/>
      <c r="AB92" s="382"/>
      <c r="AC92" s="382"/>
      <c r="AD92" s="382"/>
    </row>
    <row r="93" spans="1:30" s="3" customFormat="1" ht="64.5" hidden="1" customHeight="1" x14ac:dyDescent="0.35">
      <c r="A93" s="545" t="s">
        <v>548</v>
      </c>
      <c r="B93" s="546"/>
      <c r="C93" s="547"/>
      <c r="D93" s="405"/>
      <c r="E93" s="382"/>
      <c r="F93" s="382"/>
      <c r="G93" s="382"/>
      <c r="H93" s="382"/>
      <c r="I93" s="382"/>
      <c r="J93" s="382"/>
      <c r="K93" s="382"/>
      <c r="L93" s="382"/>
      <c r="M93" s="382"/>
      <c r="N93" s="382"/>
      <c r="O93" s="382"/>
      <c r="P93" s="382"/>
      <c r="Q93" s="382"/>
      <c r="R93" s="382"/>
      <c r="S93" s="382"/>
      <c r="T93" s="382"/>
      <c r="U93" s="382"/>
      <c r="V93" s="382"/>
      <c r="W93" s="382"/>
      <c r="X93" s="382"/>
      <c r="Y93" s="382"/>
      <c r="Z93" s="382"/>
      <c r="AA93" s="382"/>
      <c r="AB93" s="382"/>
      <c r="AC93" s="382"/>
      <c r="AD93" s="382"/>
    </row>
    <row r="94" spans="1:30" s="3" customFormat="1" ht="63" hidden="1" customHeight="1" x14ac:dyDescent="0.35">
      <c r="A94" s="545" t="s">
        <v>549</v>
      </c>
      <c r="B94" s="546"/>
      <c r="C94" s="547"/>
      <c r="D94" s="407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382"/>
      <c r="W94" s="382"/>
      <c r="X94" s="382"/>
      <c r="Y94" s="382"/>
      <c r="Z94" s="382"/>
      <c r="AA94" s="382"/>
      <c r="AB94" s="382"/>
      <c r="AC94" s="382"/>
      <c r="AD94" s="382"/>
    </row>
    <row r="95" spans="1:30" s="3" customFormat="1" ht="61.5" hidden="1" customHeight="1" x14ac:dyDescent="0.35">
      <c r="A95" s="545" t="s">
        <v>550</v>
      </c>
      <c r="B95" s="546"/>
      <c r="C95" s="547"/>
      <c r="D95" s="402"/>
      <c r="E95" s="382"/>
      <c r="F95" s="382"/>
      <c r="G95" s="382"/>
      <c r="H95" s="382"/>
      <c r="I95" s="382"/>
      <c r="J95" s="382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382"/>
      <c r="V95" s="382"/>
      <c r="W95" s="382"/>
      <c r="X95" s="382"/>
      <c r="Y95" s="382"/>
      <c r="Z95" s="382"/>
      <c r="AA95" s="382"/>
      <c r="AB95" s="382"/>
      <c r="AC95" s="382"/>
      <c r="AD95" s="382"/>
    </row>
    <row r="96" spans="1:30" s="3" customFormat="1" ht="59.25" hidden="1" customHeight="1" x14ac:dyDescent="0.35">
      <c r="A96" s="545" t="s">
        <v>551</v>
      </c>
      <c r="B96" s="546"/>
      <c r="C96" s="547"/>
      <c r="D96" s="401"/>
      <c r="E96" s="382"/>
      <c r="F96" s="382"/>
      <c r="G96" s="382"/>
      <c r="H96" s="382"/>
      <c r="I96" s="382"/>
      <c r="J96" s="382"/>
      <c r="K96" s="382"/>
      <c r="L96" s="382"/>
      <c r="M96" s="382"/>
      <c r="N96" s="382"/>
      <c r="O96" s="382"/>
      <c r="P96" s="382"/>
      <c r="Q96" s="382"/>
      <c r="R96" s="382"/>
      <c r="S96" s="382"/>
      <c r="T96" s="382"/>
      <c r="U96" s="382"/>
      <c r="V96" s="382"/>
      <c r="W96" s="382"/>
      <c r="X96" s="382"/>
      <c r="Y96" s="382"/>
      <c r="Z96" s="382"/>
      <c r="AA96" s="382"/>
      <c r="AB96" s="382"/>
      <c r="AC96" s="382"/>
      <c r="AD96" s="382"/>
    </row>
    <row r="97" spans="1:30" s="3" customFormat="1" ht="59.25" hidden="1" customHeight="1" x14ac:dyDescent="0.35">
      <c r="A97" s="545" t="s">
        <v>552</v>
      </c>
      <c r="B97" s="546"/>
      <c r="C97" s="547"/>
      <c r="D97" s="401"/>
      <c r="E97" s="382"/>
      <c r="F97" s="382"/>
      <c r="G97" s="382"/>
      <c r="H97" s="382"/>
      <c r="I97" s="382"/>
      <c r="J97" s="382"/>
      <c r="K97" s="382"/>
      <c r="L97" s="382"/>
      <c r="M97" s="382"/>
      <c r="N97" s="382"/>
      <c r="O97" s="382"/>
      <c r="P97" s="382"/>
      <c r="Q97" s="382"/>
      <c r="R97" s="382"/>
      <c r="S97" s="382"/>
      <c r="T97" s="382"/>
      <c r="U97" s="382"/>
      <c r="V97" s="382"/>
      <c r="W97" s="382"/>
      <c r="X97" s="382"/>
      <c r="Y97" s="382"/>
      <c r="Z97" s="382"/>
      <c r="AA97" s="382"/>
      <c r="AB97" s="382"/>
      <c r="AC97" s="382"/>
      <c r="AD97" s="382"/>
    </row>
    <row r="98" spans="1:30" s="3" customFormat="1" ht="58.5" hidden="1" customHeight="1" x14ac:dyDescent="0.35">
      <c r="A98" s="545" t="s">
        <v>527</v>
      </c>
      <c r="B98" s="546"/>
      <c r="C98" s="547"/>
      <c r="D98" s="402"/>
      <c r="E98" s="382"/>
      <c r="F98" s="382"/>
      <c r="G98" s="382"/>
      <c r="H98" s="382"/>
      <c r="I98" s="382"/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382"/>
      <c r="V98" s="382"/>
      <c r="W98" s="382"/>
      <c r="X98" s="382"/>
      <c r="Y98" s="382"/>
      <c r="Z98" s="382"/>
      <c r="AA98" s="382"/>
      <c r="AB98" s="382"/>
      <c r="AC98" s="382"/>
      <c r="AD98" s="382"/>
    </row>
    <row r="99" spans="1:30" s="3" customFormat="1" ht="58.5" hidden="1" customHeight="1" x14ac:dyDescent="0.35">
      <c r="A99" s="545" t="s">
        <v>553</v>
      </c>
      <c r="B99" s="546"/>
      <c r="C99" s="547"/>
      <c r="D99" s="401"/>
      <c r="E99" s="382"/>
      <c r="F99" s="382"/>
      <c r="G99" s="382"/>
      <c r="H99" s="382"/>
      <c r="I99" s="382"/>
      <c r="J99" s="578"/>
      <c r="K99" s="578"/>
      <c r="L99" s="578"/>
      <c r="M99" s="382"/>
      <c r="N99" s="382"/>
      <c r="O99" s="382"/>
      <c r="P99" s="382"/>
      <c r="Q99" s="382"/>
      <c r="R99" s="382"/>
      <c r="S99" s="382"/>
      <c r="T99" s="382"/>
      <c r="U99" s="382"/>
      <c r="V99" s="382"/>
      <c r="W99" s="382"/>
      <c r="X99" s="382"/>
      <c r="Y99" s="382"/>
      <c r="Z99" s="382"/>
      <c r="AA99" s="382"/>
      <c r="AB99" s="382"/>
      <c r="AC99" s="382"/>
      <c r="AD99" s="382"/>
    </row>
    <row r="100" spans="1:30" s="3" customFormat="1" ht="63" hidden="1" customHeight="1" x14ac:dyDescent="0.35">
      <c r="A100" s="545" t="s">
        <v>528</v>
      </c>
      <c r="B100" s="546"/>
      <c r="C100" s="547"/>
      <c r="D100" s="421"/>
      <c r="E100" s="382"/>
      <c r="F100" s="382"/>
      <c r="G100" s="382"/>
      <c r="H100" s="382"/>
      <c r="I100" s="382"/>
      <c r="J100" s="382"/>
      <c r="K100" s="382"/>
      <c r="L100" s="382"/>
      <c r="M100" s="382"/>
      <c r="N100" s="382"/>
      <c r="O100" s="382"/>
      <c r="P100" s="382"/>
      <c r="Q100" s="382"/>
      <c r="R100" s="382"/>
      <c r="S100" s="382"/>
      <c r="T100" s="382"/>
      <c r="U100" s="382"/>
      <c r="V100" s="382"/>
      <c r="W100" s="382"/>
      <c r="X100" s="382"/>
      <c r="Y100" s="382"/>
      <c r="Z100" s="382"/>
      <c r="AA100" s="382"/>
      <c r="AB100" s="382"/>
      <c r="AC100" s="382"/>
      <c r="AD100" s="382"/>
    </row>
    <row r="101" spans="1:30" s="3" customFormat="1" ht="57.75" hidden="1" customHeight="1" x14ac:dyDescent="0.35">
      <c r="A101" s="545" t="s">
        <v>554</v>
      </c>
      <c r="B101" s="546"/>
      <c r="C101" s="547"/>
      <c r="D101" s="405"/>
      <c r="E101" s="382"/>
      <c r="F101" s="382"/>
      <c r="G101" s="382"/>
      <c r="H101" s="382"/>
      <c r="I101" s="382"/>
      <c r="J101" s="382"/>
      <c r="K101" s="382"/>
      <c r="L101" s="382"/>
      <c r="M101" s="382"/>
      <c r="N101" s="382"/>
      <c r="O101" s="382"/>
      <c r="P101" s="382"/>
      <c r="Q101" s="382"/>
      <c r="R101" s="382"/>
      <c r="S101" s="382"/>
      <c r="T101" s="382"/>
      <c r="U101" s="382"/>
      <c r="V101" s="382"/>
      <c r="W101" s="382"/>
      <c r="X101" s="382"/>
      <c r="Y101" s="382"/>
      <c r="Z101" s="382"/>
      <c r="AA101" s="382"/>
      <c r="AB101" s="382"/>
      <c r="AC101" s="382"/>
      <c r="AD101" s="382"/>
    </row>
    <row r="102" spans="1:30" s="3" customFormat="1" ht="62.25" hidden="1" customHeight="1" x14ac:dyDescent="0.35">
      <c r="A102" s="545" t="s">
        <v>529</v>
      </c>
      <c r="B102" s="546"/>
      <c r="C102" s="547"/>
      <c r="D102" s="405"/>
      <c r="E102" s="382"/>
      <c r="F102" s="382"/>
      <c r="G102" s="382"/>
      <c r="H102" s="382"/>
      <c r="I102" s="382"/>
      <c r="J102" s="382"/>
      <c r="K102" s="382"/>
      <c r="L102" s="382"/>
      <c r="M102" s="382"/>
      <c r="N102" s="382"/>
      <c r="O102" s="382"/>
      <c r="P102" s="382"/>
      <c r="Q102" s="382"/>
      <c r="R102" s="382"/>
      <c r="S102" s="382"/>
      <c r="T102" s="382"/>
      <c r="U102" s="382"/>
      <c r="V102" s="382"/>
      <c r="W102" s="382"/>
      <c r="X102" s="382"/>
      <c r="Y102" s="382"/>
      <c r="Z102" s="382"/>
      <c r="AA102" s="382"/>
      <c r="AB102" s="382"/>
      <c r="AC102" s="382"/>
      <c r="AD102" s="382"/>
    </row>
    <row r="103" spans="1:30" s="3" customFormat="1" ht="63" hidden="1" customHeight="1" x14ac:dyDescent="0.35">
      <c r="A103" s="579" t="s">
        <v>530</v>
      </c>
      <c r="B103" s="580"/>
      <c r="C103" s="580"/>
      <c r="D103" s="401"/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2"/>
      <c r="R103" s="382"/>
      <c r="S103" s="382"/>
      <c r="T103" s="382"/>
      <c r="U103" s="382"/>
      <c r="V103" s="382"/>
      <c r="W103" s="382"/>
      <c r="X103" s="382"/>
      <c r="Y103" s="382"/>
      <c r="Z103" s="382"/>
      <c r="AA103" s="382"/>
      <c r="AB103" s="382"/>
      <c r="AC103" s="382"/>
      <c r="AD103" s="382"/>
    </row>
    <row r="104" spans="1:30" s="3" customFormat="1" ht="75" hidden="1" customHeight="1" x14ac:dyDescent="0.35">
      <c r="A104" s="579" t="s">
        <v>531</v>
      </c>
      <c r="B104" s="580"/>
      <c r="C104" s="580"/>
      <c r="D104" s="402"/>
      <c r="E104" s="382"/>
      <c r="F104" s="382"/>
      <c r="G104" s="382"/>
      <c r="H104" s="382"/>
      <c r="I104" s="382"/>
      <c r="J104" s="382"/>
      <c r="K104" s="382"/>
      <c r="L104" s="382"/>
      <c r="M104" s="382"/>
      <c r="N104" s="382"/>
      <c r="O104" s="382"/>
      <c r="P104" s="382"/>
      <c r="Q104" s="382"/>
      <c r="R104" s="382"/>
      <c r="S104" s="382"/>
      <c r="T104" s="382"/>
      <c r="U104" s="382"/>
      <c r="V104" s="382"/>
      <c r="W104" s="382"/>
      <c r="X104" s="382"/>
      <c r="Y104" s="382"/>
      <c r="Z104" s="382"/>
      <c r="AA104" s="382"/>
      <c r="AB104" s="382"/>
      <c r="AC104" s="382"/>
      <c r="AD104" s="382"/>
    </row>
    <row r="105" spans="1:30" s="3" customFormat="1" ht="74.25" hidden="1" customHeight="1" x14ac:dyDescent="0.35">
      <c r="A105" s="579" t="s">
        <v>532</v>
      </c>
      <c r="B105" s="580"/>
      <c r="C105" s="580"/>
      <c r="D105" s="402"/>
      <c r="E105" s="382"/>
      <c r="F105" s="382"/>
      <c r="G105" s="382"/>
      <c r="H105" s="382"/>
      <c r="I105" s="382"/>
      <c r="J105" s="382"/>
      <c r="K105" s="382"/>
      <c r="L105" s="382"/>
      <c r="M105" s="382"/>
      <c r="N105" s="382"/>
      <c r="O105" s="382"/>
      <c r="P105" s="382"/>
      <c r="Q105" s="382"/>
      <c r="R105" s="382"/>
      <c r="S105" s="382"/>
      <c r="T105" s="382"/>
      <c r="U105" s="382"/>
      <c r="V105" s="382"/>
      <c r="W105" s="382"/>
      <c r="X105" s="382"/>
      <c r="Y105" s="382"/>
      <c r="Z105" s="382"/>
      <c r="AA105" s="382"/>
      <c r="AB105" s="382"/>
      <c r="AC105" s="382"/>
      <c r="AD105" s="382"/>
    </row>
    <row r="106" spans="1:30" s="3" customFormat="1" ht="60.75" hidden="1" customHeight="1" x14ac:dyDescent="0.35">
      <c r="A106" s="579" t="s">
        <v>533</v>
      </c>
      <c r="B106" s="580"/>
      <c r="C106" s="580"/>
      <c r="D106" s="401"/>
      <c r="E106" s="382"/>
      <c r="F106" s="382"/>
      <c r="G106" s="382"/>
      <c r="H106" s="382"/>
      <c r="I106" s="382"/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382"/>
      <c r="Y106" s="382"/>
      <c r="Z106" s="382"/>
      <c r="AA106" s="382"/>
      <c r="AB106" s="382"/>
      <c r="AC106" s="382"/>
      <c r="AD106" s="382"/>
    </row>
    <row r="107" spans="1:30" s="3" customFormat="1" ht="75.75" hidden="1" customHeight="1" x14ac:dyDescent="0.35">
      <c r="A107" s="579" t="s">
        <v>555</v>
      </c>
      <c r="B107" s="580"/>
      <c r="C107" s="580"/>
      <c r="D107" s="401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  <c r="AD107" s="382"/>
    </row>
    <row r="108" spans="1:30" s="3" customFormat="1" ht="10.8" hidden="1" customHeight="1" x14ac:dyDescent="0.35">
      <c r="A108" s="579" t="s">
        <v>556</v>
      </c>
      <c r="B108" s="580"/>
      <c r="C108" s="580"/>
      <c r="D108" s="406"/>
      <c r="E108" s="382"/>
      <c r="F108" s="382"/>
      <c r="G108" s="382"/>
      <c r="H108" s="382"/>
      <c r="I108" s="382"/>
      <c r="J108" s="382"/>
      <c r="K108" s="382"/>
      <c r="L108" s="382"/>
      <c r="M108" s="382"/>
      <c r="N108" s="382"/>
      <c r="O108" s="382"/>
      <c r="P108" s="382"/>
      <c r="Q108" s="382"/>
      <c r="R108" s="382"/>
      <c r="S108" s="382"/>
      <c r="T108" s="382"/>
      <c r="U108" s="382"/>
      <c r="V108" s="382"/>
      <c r="W108" s="382"/>
      <c r="X108" s="382"/>
      <c r="Y108" s="382"/>
      <c r="Z108" s="382"/>
      <c r="AA108" s="382"/>
      <c r="AB108" s="382"/>
      <c r="AC108" s="382"/>
      <c r="AD108" s="382"/>
    </row>
    <row r="109" spans="1:30" s="3" customFormat="1" ht="10.8" hidden="1" customHeight="1" x14ac:dyDescent="0.35">
      <c r="A109" s="579" t="s">
        <v>534</v>
      </c>
      <c r="B109" s="580"/>
      <c r="C109" s="580"/>
      <c r="D109" s="402"/>
      <c r="E109" s="382"/>
      <c r="F109" s="382"/>
      <c r="G109" s="382"/>
      <c r="H109" s="382"/>
      <c r="I109" s="382"/>
      <c r="J109" s="382"/>
      <c r="K109" s="382"/>
      <c r="L109" s="382"/>
      <c r="M109" s="382"/>
      <c r="N109" s="382"/>
      <c r="O109" s="382"/>
      <c r="P109" s="382"/>
      <c r="Q109" s="382"/>
      <c r="R109" s="382"/>
      <c r="S109" s="382"/>
      <c r="T109" s="382"/>
      <c r="U109" s="382"/>
      <c r="V109" s="382"/>
      <c r="W109" s="382"/>
      <c r="X109" s="382"/>
      <c r="Y109" s="382"/>
      <c r="Z109" s="382"/>
      <c r="AA109" s="382"/>
      <c r="AB109" s="382"/>
      <c r="AC109" s="382"/>
      <c r="AD109" s="382"/>
    </row>
    <row r="110" spans="1:30" s="3" customFormat="1" ht="0.6" hidden="1" customHeight="1" x14ac:dyDescent="0.35">
      <c r="A110" s="579" t="s">
        <v>557</v>
      </c>
      <c r="B110" s="580"/>
      <c r="C110" s="580"/>
      <c r="D110" s="402"/>
      <c r="E110" s="382"/>
      <c r="F110" s="382"/>
      <c r="G110" s="382"/>
      <c r="H110" s="382"/>
      <c r="I110" s="382"/>
      <c r="J110" s="382"/>
      <c r="K110" s="382"/>
      <c r="L110" s="382"/>
      <c r="M110" s="382"/>
      <c r="N110" s="382"/>
      <c r="O110" s="382"/>
      <c r="P110" s="382"/>
      <c r="Q110" s="382"/>
      <c r="R110" s="382"/>
      <c r="S110" s="382"/>
      <c r="T110" s="382"/>
      <c r="U110" s="382"/>
      <c r="V110" s="382"/>
      <c r="W110" s="382"/>
      <c r="X110" s="382"/>
      <c r="Y110" s="382"/>
      <c r="Z110" s="382"/>
      <c r="AA110" s="382"/>
      <c r="AB110" s="382"/>
      <c r="AC110" s="382"/>
      <c r="AD110" s="382"/>
    </row>
    <row r="111" spans="1:30" s="3" customFormat="1" ht="16.5" customHeight="1" x14ac:dyDescent="0.35">
      <c r="A111" s="424"/>
      <c r="B111" s="425"/>
      <c r="C111" s="425"/>
      <c r="D111" s="428"/>
      <c r="E111" s="382"/>
      <c r="F111" s="382"/>
      <c r="G111" s="382"/>
      <c r="H111" s="382"/>
      <c r="I111" s="382"/>
      <c r="J111" s="382"/>
      <c r="K111" s="382"/>
      <c r="L111" s="382"/>
      <c r="M111" s="382"/>
      <c r="N111" s="382"/>
      <c r="O111" s="382"/>
      <c r="P111" s="382"/>
      <c r="Q111" s="382"/>
      <c r="R111" s="382"/>
      <c r="S111" s="382"/>
      <c r="T111" s="382"/>
      <c r="U111" s="382"/>
      <c r="V111" s="382"/>
      <c r="W111" s="382"/>
      <c r="X111" s="382"/>
      <c r="Y111" s="382"/>
      <c r="Z111" s="382"/>
      <c r="AA111" s="382"/>
      <c r="AB111" s="382"/>
      <c r="AC111" s="382"/>
      <c r="AD111" s="382"/>
    </row>
    <row r="112" spans="1:30" ht="21" x14ac:dyDescent="0.4">
      <c r="A112" s="408" t="s">
        <v>517</v>
      </c>
      <c r="B112" s="409" t="s">
        <v>517</v>
      </c>
      <c r="C112" s="404" t="s">
        <v>558</v>
      </c>
      <c r="D112" s="410">
        <f>D70+D72</f>
        <v>4300000</v>
      </c>
      <c r="F112" s="174"/>
    </row>
    <row r="113" spans="1:4" ht="21" x14ac:dyDescent="0.4">
      <c r="A113" s="408" t="s">
        <v>517</v>
      </c>
      <c r="B113" s="409" t="s">
        <v>517</v>
      </c>
      <c r="C113" s="411" t="s">
        <v>519</v>
      </c>
      <c r="D113" s="442" t="s">
        <v>566</v>
      </c>
    </row>
    <row r="114" spans="1:4" ht="21" x14ac:dyDescent="0.4">
      <c r="A114" s="412" t="s">
        <v>517</v>
      </c>
      <c r="B114" s="413" t="s">
        <v>517</v>
      </c>
      <c r="C114" s="414" t="s">
        <v>520</v>
      </c>
      <c r="D114" s="415">
        <f>D70</f>
        <v>4300000</v>
      </c>
    </row>
    <row r="115" spans="1:4" ht="21" x14ac:dyDescent="0.4">
      <c r="A115" s="395"/>
      <c r="B115" s="395"/>
      <c r="C115" s="2"/>
      <c r="D115" s="377"/>
    </row>
    <row r="116" spans="1:4" ht="71.25" customHeight="1" x14ac:dyDescent="0.4">
      <c r="A116" s="581" t="s">
        <v>559</v>
      </c>
      <c r="B116" s="582"/>
      <c r="C116" s="582"/>
      <c r="D116" s="582"/>
    </row>
    <row r="117" spans="1:4" ht="87" hidden="1" customHeight="1" x14ac:dyDescent="0.4">
      <c r="A117" s="583" t="s">
        <v>560</v>
      </c>
      <c r="B117" s="583"/>
      <c r="C117" s="583"/>
      <c r="D117" s="583"/>
    </row>
    <row r="118" spans="1:4" ht="21" customHeight="1" x14ac:dyDescent="0.25"/>
  </sheetData>
  <mergeCells count="92">
    <mergeCell ref="A108:C108"/>
    <mergeCell ref="A109:C109"/>
    <mergeCell ref="A110:C110"/>
    <mergeCell ref="A116:D116"/>
    <mergeCell ref="A117:D117"/>
    <mergeCell ref="A98:C98"/>
    <mergeCell ref="A99:C99"/>
    <mergeCell ref="J99:L99"/>
    <mergeCell ref="A100:C100"/>
    <mergeCell ref="A107:C107"/>
    <mergeCell ref="A101:C101"/>
    <mergeCell ref="A102:C102"/>
    <mergeCell ref="A103:C103"/>
    <mergeCell ref="A104:C104"/>
    <mergeCell ref="A105:C105"/>
    <mergeCell ref="A106:C106"/>
    <mergeCell ref="B50:C50"/>
    <mergeCell ref="A95:C95"/>
    <mergeCell ref="A96:C96"/>
    <mergeCell ref="A92:C92"/>
    <mergeCell ref="A84:C84"/>
    <mergeCell ref="A85:C85"/>
    <mergeCell ref="A86:C86"/>
    <mergeCell ref="A87:C87"/>
    <mergeCell ref="A88:C88"/>
    <mergeCell ref="A89:C89"/>
    <mergeCell ref="A90:C90"/>
    <mergeCell ref="A91:C91"/>
    <mergeCell ref="A93:C93"/>
    <mergeCell ref="A94:C94"/>
    <mergeCell ref="A68:D68"/>
    <mergeCell ref="A74:C74"/>
    <mergeCell ref="A75:C75"/>
    <mergeCell ref="A83:C83"/>
    <mergeCell ref="A71:C71"/>
    <mergeCell ref="B76:C76"/>
    <mergeCell ref="A77:C77"/>
    <mergeCell ref="A78:C78"/>
    <mergeCell ref="B70:C70"/>
    <mergeCell ref="A97:C97"/>
    <mergeCell ref="B45:C45"/>
    <mergeCell ref="A64:D64"/>
    <mergeCell ref="B51:C51"/>
    <mergeCell ref="B52:C52"/>
    <mergeCell ref="B53:C53"/>
    <mergeCell ref="B54:C54"/>
    <mergeCell ref="A58:D58"/>
    <mergeCell ref="A61:A62"/>
    <mergeCell ref="B61:B62"/>
    <mergeCell ref="C61:C62"/>
    <mergeCell ref="D61:D62"/>
    <mergeCell ref="B46:C46"/>
    <mergeCell ref="B47:C47"/>
    <mergeCell ref="B48:C48"/>
    <mergeCell ref="B49:C49"/>
    <mergeCell ref="B36:C36"/>
    <mergeCell ref="B37:C37"/>
    <mergeCell ref="B38:C38"/>
    <mergeCell ref="B43:C43"/>
    <mergeCell ref="B44:C44"/>
    <mergeCell ref="B40:C40"/>
    <mergeCell ref="B41:C41"/>
    <mergeCell ref="B42:C42"/>
    <mergeCell ref="B24:C24"/>
    <mergeCell ref="B25:C25"/>
    <mergeCell ref="B26:C26"/>
    <mergeCell ref="B27:C27"/>
    <mergeCell ref="B39:C39"/>
    <mergeCell ref="B28:C28"/>
    <mergeCell ref="B29:C29"/>
    <mergeCell ref="B30:C30"/>
    <mergeCell ref="B31:C31"/>
    <mergeCell ref="A32:D32"/>
    <mergeCell ref="B33:C33"/>
    <mergeCell ref="B34:C34"/>
    <mergeCell ref="B35:C35"/>
    <mergeCell ref="B23:C23"/>
    <mergeCell ref="C2:D2"/>
    <mergeCell ref="C3:D3"/>
    <mergeCell ref="B8:C8"/>
    <mergeCell ref="B9:C9"/>
    <mergeCell ref="A11:D11"/>
    <mergeCell ref="B21:C21"/>
    <mergeCell ref="A14:A15"/>
    <mergeCell ref="B14:C15"/>
    <mergeCell ref="D14:D15"/>
    <mergeCell ref="B22:C22"/>
    <mergeCell ref="B16:C16"/>
    <mergeCell ref="A17:D17"/>
    <mergeCell ref="B18:C18"/>
    <mergeCell ref="B19:C19"/>
    <mergeCell ref="B20:C20"/>
  </mergeCells>
  <pageMargins left="1.1811023622047245" right="0.39370078740157483" top="0.78740157480314965" bottom="0.78740157480314965" header="0.31496062992125984" footer="0.31496062992125984"/>
  <pageSetup paperSize="9" scale="66" orientation="portrait" verticalDpi="4294967295" r:id="rId1"/>
  <headerFooter differentFirst="1">
    <oddHeader>&amp;C&amp;P&amp;RПродовження додатку 4</oddHeader>
  </headerFooter>
  <rowBreaks count="1" manualBreakCount="1">
    <brk id="11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112"/>
  <sheetViews>
    <sheetView showZeros="0" view="pageBreakPreview" zoomScaleNormal="100" zoomScaleSheetLayoutView="100" workbookViewId="0">
      <selection activeCell="E6" sqref="E6"/>
    </sheetView>
  </sheetViews>
  <sheetFormatPr defaultColWidth="9.109375" defaultRowHeight="16.2" x14ac:dyDescent="0.25"/>
  <cols>
    <col min="1" max="1" width="11.6640625" style="1" customWidth="1"/>
    <col min="2" max="2" width="11.88671875" style="1" customWidth="1"/>
    <col min="3" max="3" width="10.88671875" style="1" customWidth="1"/>
    <col min="4" max="4" width="46.33203125" style="1" customWidth="1"/>
    <col min="5" max="5" width="35.109375" style="1" customWidth="1"/>
    <col min="6" max="6" width="29.109375" style="265" customWidth="1"/>
    <col min="7" max="7" width="17.5546875" style="275" customWidth="1"/>
    <col min="8" max="8" width="17.33203125" style="274" customWidth="1"/>
    <col min="9" max="9" width="17.109375" style="1" customWidth="1"/>
    <col min="10" max="10" width="17.33203125" style="1" customWidth="1"/>
    <col min="11" max="11" width="9.109375" customWidth="1"/>
    <col min="12" max="12" width="21.44140625" style="267" hidden="1" customWidth="1"/>
    <col min="13" max="13" width="16" style="1" customWidth="1"/>
    <col min="14" max="15" width="9.109375" style="1" customWidth="1"/>
    <col min="16" max="16384" width="9.109375" style="1"/>
  </cols>
  <sheetData>
    <row r="4" spans="1:13" ht="57" customHeight="1" x14ac:dyDescent="0.3">
      <c r="A4" s="584" t="s">
        <v>6</v>
      </c>
      <c r="B4" s="585"/>
    </row>
    <row r="5" spans="1:13" ht="16.350000000000001" customHeight="1" x14ac:dyDescent="0.3">
      <c r="A5" s="591" t="s">
        <v>5</v>
      </c>
      <c r="B5" s="592"/>
      <c r="D5" s="590"/>
      <c r="E5" s="590"/>
      <c r="F5" s="590"/>
      <c r="G5" s="590"/>
      <c r="H5" s="590"/>
      <c r="I5" s="590"/>
    </row>
    <row r="6" spans="1:13" ht="17.399999999999999" customHeight="1" x14ac:dyDescent="0.3">
      <c r="D6" s="276"/>
      <c r="E6" s="276"/>
      <c r="F6" s="277"/>
      <c r="G6" s="278"/>
      <c r="H6" s="276"/>
      <c r="I6" s="276"/>
      <c r="J6" s="261" t="s">
        <v>15</v>
      </c>
    </row>
    <row r="7" spans="1:13" ht="9.6" customHeight="1" x14ac:dyDescent="0.3">
      <c r="E7" s="279"/>
      <c r="F7" s="277"/>
      <c r="G7" s="278"/>
      <c r="H7" s="99"/>
    </row>
    <row r="8" spans="1:13" s="280" customFormat="1" ht="27" customHeight="1" x14ac:dyDescent="0.25">
      <c r="A8" s="593" t="s">
        <v>16</v>
      </c>
      <c r="B8" s="593" t="s">
        <v>17</v>
      </c>
      <c r="C8" s="593" t="s">
        <v>18</v>
      </c>
      <c r="D8" s="594" t="s">
        <v>19</v>
      </c>
      <c r="E8" s="595" t="s">
        <v>419</v>
      </c>
      <c r="F8" s="595" t="s">
        <v>420</v>
      </c>
      <c r="G8" s="586" t="s">
        <v>4</v>
      </c>
      <c r="H8" s="587" t="s">
        <v>0</v>
      </c>
      <c r="I8" s="588" t="s">
        <v>1</v>
      </c>
      <c r="J8" s="589"/>
      <c r="L8" s="281"/>
    </row>
    <row r="9" spans="1:13" s="280" customFormat="1" ht="93.75" customHeight="1" x14ac:dyDescent="0.25">
      <c r="A9" s="489"/>
      <c r="B9" s="489"/>
      <c r="C9" s="489"/>
      <c r="D9" s="489"/>
      <c r="E9" s="489"/>
      <c r="F9" s="489"/>
      <c r="G9" s="489"/>
      <c r="H9" s="489"/>
      <c r="I9" s="282" t="s">
        <v>370</v>
      </c>
      <c r="J9" s="283" t="s">
        <v>24</v>
      </c>
      <c r="L9" s="281"/>
    </row>
    <row r="10" spans="1:13" s="286" customFormat="1" ht="15.75" customHeight="1" x14ac:dyDescent="0.35">
      <c r="A10" s="284">
        <v>1</v>
      </c>
      <c r="B10" s="284">
        <v>2</v>
      </c>
      <c r="C10" s="284">
        <v>3</v>
      </c>
      <c r="D10" s="284">
        <v>4</v>
      </c>
      <c r="E10" s="285">
        <v>5</v>
      </c>
      <c r="F10" s="285">
        <v>6</v>
      </c>
      <c r="G10" s="285">
        <v>7</v>
      </c>
      <c r="H10" s="285">
        <v>8</v>
      </c>
      <c r="I10" s="284">
        <v>9</v>
      </c>
      <c r="J10" s="285">
        <v>10</v>
      </c>
      <c r="L10" s="2"/>
    </row>
    <row r="11" spans="1:13" ht="72.599999999999994" customHeight="1" x14ac:dyDescent="0.3">
      <c r="A11" s="22" t="s">
        <v>232</v>
      </c>
      <c r="B11" s="73"/>
      <c r="C11" s="73"/>
      <c r="D11" s="69" t="s">
        <v>233</v>
      </c>
      <c r="E11" s="287"/>
      <c r="F11" s="288"/>
      <c r="G11" s="289">
        <f>SUM(G12)</f>
        <v>2841473</v>
      </c>
      <c r="H11" s="289">
        <f>SUM(H12)</f>
        <v>0</v>
      </c>
      <c r="I11" s="289">
        <f>SUM(I12)</f>
        <v>2841473</v>
      </c>
      <c r="J11" s="289">
        <f>SUM(J12)</f>
        <v>2841473</v>
      </c>
      <c r="M11" s="174"/>
    </row>
    <row r="12" spans="1:13" ht="75.599999999999994" customHeight="1" x14ac:dyDescent="0.3">
      <c r="A12" s="22" t="s">
        <v>234</v>
      </c>
      <c r="B12" s="73"/>
      <c r="C12" s="73"/>
      <c r="D12" s="69" t="s">
        <v>233</v>
      </c>
      <c r="E12" s="287"/>
      <c r="F12" s="288"/>
      <c r="G12" s="289">
        <f>SUM(G13:G26)</f>
        <v>2841473</v>
      </c>
      <c r="H12" s="289">
        <f>SUM(H13:H26)</f>
        <v>0</v>
      </c>
      <c r="I12" s="289">
        <f>SUM(I13:I26)</f>
        <v>2841473</v>
      </c>
      <c r="J12" s="289">
        <f>SUM(J13:J26)</f>
        <v>2841473</v>
      </c>
      <c r="L12" s="290">
        <f>SUM(H11:I11)</f>
        <v>2841473</v>
      </c>
    </row>
    <row r="13" spans="1:13" s="4" customFormat="1" ht="93" hidden="1" customHeight="1" x14ac:dyDescent="0.35">
      <c r="A13" s="76" t="s">
        <v>41</v>
      </c>
      <c r="B13" s="76" t="s">
        <v>42</v>
      </c>
      <c r="C13" s="76" t="s">
        <v>43</v>
      </c>
      <c r="D13" s="80" t="s">
        <v>44</v>
      </c>
      <c r="E13" s="120" t="s">
        <v>421</v>
      </c>
      <c r="F13" s="121" t="s">
        <v>422</v>
      </c>
      <c r="G13" s="38">
        <f t="shared" ref="G13:G26" si="0">SUM(H13:I13)</f>
        <v>0</v>
      </c>
      <c r="H13" s="291"/>
      <c r="I13" s="291"/>
      <c r="J13" s="291"/>
      <c r="L13" s="292"/>
    </row>
    <row r="14" spans="1:13" s="4" customFormat="1" ht="60" hidden="1" customHeight="1" x14ac:dyDescent="0.35">
      <c r="A14" s="76" t="s">
        <v>41</v>
      </c>
      <c r="B14" s="76" t="s">
        <v>42</v>
      </c>
      <c r="C14" s="76" t="s">
        <v>43</v>
      </c>
      <c r="D14" s="80" t="s">
        <v>44</v>
      </c>
      <c r="E14" s="120" t="s">
        <v>423</v>
      </c>
      <c r="F14" s="121" t="s">
        <v>424</v>
      </c>
      <c r="G14" s="38">
        <f t="shared" si="0"/>
        <v>0</v>
      </c>
      <c r="H14" s="291"/>
      <c r="I14" s="291"/>
      <c r="J14" s="291"/>
      <c r="L14" s="292"/>
    </row>
    <row r="15" spans="1:13" s="4" customFormat="1" ht="75" hidden="1" customHeight="1" x14ac:dyDescent="0.35">
      <c r="A15" s="76" t="s">
        <v>45</v>
      </c>
      <c r="B15" s="76" t="s">
        <v>46</v>
      </c>
      <c r="C15" s="76" t="s">
        <v>39</v>
      </c>
      <c r="D15" s="293" t="s">
        <v>47</v>
      </c>
      <c r="E15" s="120" t="s">
        <v>425</v>
      </c>
      <c r="F15" s="121" t="s">
        <v>426</v>
      </c>
      <c r="G15" s="38">
        <f t="shared" si="0"/>
        <v>0</v>
      </c>
      <c r="H15" s="291"/>
      <c r="I15" s="291"/>
      <c r="J15" s="291"/>
      <c r="L15" s="292"/>
    </row>
    <row r="16" spans="1:13" s="4" customFormat="1" ht="45" hidden="1" customHeight="1" x14ac:dyDescent="0.35">
      <c r="A16" s="294" t="s">
        <v>48</v>
      </c>
      <c r="B16" s="294" t="s">
        <v>49</v>
      </c>
      <c r="C16" s="294" t="s">
        <v>50</v>
      </c>
      <c r="D16" s="295" t="s">
        <v>51</v>
      </c>
      <c r="E16" s="120" t="s">
        <v>427</v>
      </c>
      <c r="F16" s="121" t="s">
        <v>428</v>
      </c>
      <c r="G16" s="38">
        <f t="shared" si="0"/>
        <v>0</v>
      </c>
      <c r="H16" s="291"/>
      <c r="I16" s="291"/>
      <c r="J16" s="291"/>
      <c r="L16" s="292"/>
    </row>
    <row r="17" spans="1:12" s="4" customFormat="1" ht="57" hidden="1" customHeight="1" x14ac:dyDescent="0.35">
      <c r="A17" s="76" t="s">
        <v>52</v>
      </c>
      <c r="B17" s="76" t="s">
        <v>53</v>
      </c>
      <c r="C17" s="76" t="s">
        <v>54</v>
      </c>
      <c r="D17" s="296" t="s">
        <v>55</v>
      </c>
      <c r="E17" s="120" t="s">
        <v>429</v>
      </c>
      <c r="F17" s="121" t="s">
        <v>430</v>
      </c>
      <c r="G17" s="38">
        <f t="shared" si="0"/>
        <v>0</v>
      </c>
      <c r="H17" s="291"/>
      <c r="I17" s="291"/>
      <c r="J17" s="291"/>
      <c r="L17" s="292"/>
    </row>
    <row r="18" spans="1:12" s="4" customFormat="1" ht="57" hidden="1" customHeight="1" x14ac:dyDescent="0.35">
      <c r="A18" s="294" t="s">
        <v>68</v>
      </c>
      <c r="B18" s="294" t="s">
        <v>69</v>
      </c>
      <c r="C18" s="297" t="s">
        <v>70</v>
      </c>
      <c r="D18" s="298" t="s">
        <v>71</v>
      </c>
      <c r="E18" s="78" t="s">
        <v>431</v>
      </c>
      <c r="F18" s="121" t="s">
        <v>432</v>
      </c>
      <c r="G18" s="38">
        <f t="shared" si="0"/>
        <v>0</v>
      </c>
      <c r="H18" s="38"/>
      <c r="I18" s="291"/>
      <c r="J18" s="291"/>
      <c r="L18" s="299"/>
    </row>
    <row r="19" spans="1:12" s="4" customFormat="1" ht="78" hidden="1" customHeight="1" x14ac:dyDescent="0.35">
      <c r="A19" s="122" t="s">
        <v>76</v>
      </c>
      <c r="B19" s="76" t="s">
        <v>77</v>
      </c>
      <c r="C19" s="123" t="s">
        <v>74</v>
      </c>
      <c r="D19" s="373" t="s">
        <v>78</v>
      </c>
      <c r="E19" s="120" t="s">
        <v>433</v>
      </c>
      <c r="F19" s="121" t="s">
        <v>434</v>
      </c>
      <c r="G19" s="38">
        <f t="shared" si="0"/>
        <v>0</v>
      </c>
      <c r="H19" s="38"/>
      <c r="I19" s="291"/>
      <c r="J19" s="291"/>
      <c r="L19" s="299"/>
    </row>
    <row r="20" spans="1:12" s="4" customFormat="1" ht="45.75" hidden="1" customHeight="1" x14ac:dyDescent="0.35">
      <c r="A20" s="122" t="s">
        <v>79</v>
      </c>
      <c r="B20" s="76" t="s">
        <v>80</v>
      </c>
      <c r="C20" s="123"/>
      <c r="D20" s="302" t="s">
        <v>81</v>
      </c>
      <c r="E20" s="120" t="s">
        <v>435</v>
      </c>
      <c r="F20" s="121" t="s">
        <v>436</v>
      </c>
      <c r="G20" s="38">
        <f t="shared" si="0"/>
        <v>0</v>
      </c>
      <c r="H20" s="38"/>
      <c r="I20" s="291"/>
      <c r="J20" s="303"/>
      <c r="L20" s="299"/>
    </row>
    <row r="21" spans="1:12" s="4" customFormat="1" ht="83.25" hidden="1" customHeight="1" x14ac:dyDescent="0.35">
      <c r="A21" s="123" t="s">
        <v>352</v>
      </c>
      <c r="B21" s="76" t="s">
        <v>182</v>
      </c>
      <c r="C21" s="123" t="s">
        <v>74</v>
      </c>
      <c r="D21" s="125" t="s">
        <v>183</v>
      </c>
      <c r="E21" s="120" t="s">
        <v>433</v>
      </c>
      <c r="F21" s="121" t="s">
        <v>434</v>
      </c>
      <c r="G21" s="38">
        <f t="shared" si="0"/>
        <v>0</v>
      </c>
      <c r="H21" s="38"/>
      <c r="I21" s="291"/>
      <c r="J21" s="291"/>
      <c r="L21" s="299"/>
    </row>
    <row r="22" spans="1:12" s="299" customFormat="1" ht="0.6" customHeight="1" x14ac:dyDescent="0.35">
      <c r="A22" s="76" t="s">
        <v>7</v>
      </c>
      <c r="B22" s="76" t="s">
        <v>10</v>
      </c>
      <c r="C22" s="76" t="s">
        <v>42</v>
      </c>
      <c r="D22" s="304" t="s">
        <v>3</v>
      </c>
      <c r="E22" s="120" t="s">
        <v>433</v>
      </c>
      <c r="F22" s="121" t="s">
        <v>434</v>
      </c>
      <c r="G22" s="38">
        <f t="shared" si="0"/>
        <v>0</v>
      </c>
      <c r="H22" s="38"/>
      <c r="I22" s="291"/>
      <c r="J22" s="291"/>
    </row>
    <row r="23" spans="1:12" s="267" customFormat="1" ht="55.2" customHeight="1" x14ac:dyDescent="0.35">
      <c r="A23" s="25" t="s">
        <v>239</v>
      </c>
      <c r="B23" s="25" t="s">
        <v>133</v>
      </c>
      <c r="C23" s="25" t="s">
        <v>134</v>
      </c>
      <c r="D23" s="318" t="s">
        <v>135</v>
      </c>
      <c r="E23" s="47" t="s">
        <v>477</v>
      </c>
      <c r="F23" s="300" t="s">
        <v>563</v>
      </c>
      <c r="G23" s="27">
        <f t="shared" si="0"/>
        <v>2841473</v>
      </c>
      <c r="H23" s="27"/>
      <c r="I23" s="301">
        <v>2841473</v>
      </c>
      <c r="J23" s="301">
        <v>2841473</v>
      </c>
    </row>
    <row r="24" spans="1:12" s="299" customFormat="1" ht="72" hidden="1" customHeight="1" x14ac:dyDescent="0.35">
      <c r="A24" s="76" t="s">
        <v>8</v>
      </c>
      <c r="B24" s="76" t="s">
        <v>9</v>
      </c>
      <c r="C24" s="76" t="s">
        <v>42</v>
      </c>
      <c r="D24" s="374" t="s">
        <v>11</v>
      </c>
      <c r="E24" s="120" t="s">
        <v>433</v>
      </c>
      <c r="F24" s="121" t="s">
        <v>434</v>
      </c>
      <c r="G24" s="38">
        <f t="shared" si="0"/>
        <v>0</v>
      </c>
      <c r="H24" s="38"/>
      <c r="I24" s="291"/>
      <c r="J24" s="291"/>
    </row>
    <row r="25" spans="1:12" s="299" customFormat="1" ht="75.75" hidden="1" customHeight="1" x14ac:dyDescent="0.35">
      <c r="A25" s="76" t="s">
        <v>8</v>
      </c>
      <c r="B25" s="76" t="s">
        <v>9</v>
      </c>
      <c r="C25" s="76" t="s">
        <v>42</v>
      </c>
      <c r="D25" s="374" t="s">
        <v>11</v>
      </c>
      <c r="E25" s="120" t="s">
        <v>435</v>
      </c>
      <c r="F25" s="121" t="s">
        <v>436</v>
      </c>
      <c r="G25" s="38">
        <f t="shared" si="0"/>
        <v>0</v>
      </c>
      <c r="H25" s="38"/>
      <c r="I25" s="291"/>
      <c r="J25" s="291"/>
    </row>
    <row r="26" spans="1:12" s="299" customFormat="1" ht="81" hidden="1" customHeight="1" x14ac:dyDescent="0.35">
      <c r="A26" s="76" t="s">
        <v>8</v>
      </c>
      <c r="B26" s="76" t="s">
        <v>9</v>
      </c>
      <c r="C26" s="76" t="s">
        <v>42</v>
      </c>
      <c r="D26" s="374" t="s">
        <v>11</v>
      </c>
      <c r="E26" s="78" t="s">
        <v>431</v>
      </c>
      <c r="F26" s="121" t="s">
        <v>432</v>
      </c>
      <c r="G26" s="38">
        <f t="shared" si="0"/>
        <v>0</v>
      </c>
      <c r="H26" s="38"/>
      <c r="I26" s="291"/>
      <c r="J26" s="291"/>
    </row>
    <row r="27" spans="1:12" s="3" customFormat="1" ht="42" hidden="1" customHeight="1" x14ac:dyDescent="0.3">
      <c r="A27" s="305" t="s">
        <v>82</v>
      </c>
      <c r="B27" s="306"/>
      <c r="C27" s="306"/>
      <c r="D27" s="307" t="s">
        <v>83</v>
      </c>
      <c r="E27" s="308"/>
      <c r="F27" s="309"/>
      <c r="G27" s="310">
        <f>SUM(G28)</f>
        <v>0</v>
      </c>
      <c r="H27" s="310">
        <f>SUM(H28)</f>
        <v>0</v>
      </c>
      <c r="I27" s="310">
        <f>SUM(I28)</f>
        <v>0</v>
      </c>
      <c r="J27" s="310">
        <f>SUM(J28)</f>
        <v>0</v>
      </c>
      <c r="L27" s="311"/>
    </row>
    <row r="28" spans="1:12" s="3" customFormat="1" ht="39.75" hidden="1" customHeight="1" x14ac:dyDescent="0.3">
      <c r="A28" s="305" t="s">
        <v>84</v>
      </c>
      <c r="B28" s="306"/>
      <c r="C28" s="306"/>
      <c r="D28" s="307" t="s">
        <v>83</v>
      </c>
      <c r="E28" s="308"/>
      <c r="F28" s="309"/>
      <c r="G28" s="310">
        <f>SUM(G29:G31)</f>
        <v>0</v>
      </c>
      <c r="H28" s="310">
        <f>SUM(H29:H31)</f>
        <v>0</v>
      </c>
      <c r="I28" s="310">
        <f>SUM(I29:I31)</f>
        <v>0</v>
      </c>
      <c r="J28" s="310">
        <f>SUM(J29:J31)</f>
        <v>0</v>
      </c>
      <c r="L28" s="312">
        <f>SUM(H28:I28)</f>
        <v>0</v>
      </c>
    </row>
    <row r="29" spans="1:12" s="3" customFormat="1" ht="65.25" hidden="1" customHeight="1" x14ac:dyDescent="0.35">
      <c r="A29" s="76" t="s">
        <v>90</v>
      </c>
      <c r="B29" s="76" t="s">
        <v>91</v>
      </c>
      <c r="C29" s="76" t="s">
        <v>92</v>
      </c>
      <c r="D29" s="78" t="s">
        <v>93</v>
      </c>
      <c r="E29" s="120" t="s">
        <v>437</v>
      </c>
      <c r="F29" s="121" t="s">
        <v>438</v>
      </c>
      <c r="G29" s="38">
        <f>SUM(H29:I29)</f>
        <v>0</v>
      </c>
      <c r="H29" s="38"/>
      <c r="I29" s="291"/>
      <c r="J29" s="313"/>
      <c r="L29" s="311"/>
    </row>
    <row r="30" spans="1:12" s="3" customFormat="1" ht="75" hidden="1" customHeight="1" x14ac:dyDescent="0.35">
      <c r="A30" s="76" t="s">
        <v>105</v>
      </c>
      <c r="B30" s="76" t="s">
        <v>106</v>
      </c>
      <c r="C30" s="76" t="s">
        <v>103</v>
      </c>
      <c r="D30" s="78" t="s">
        <v>107</v>
      </c>
      <c r="E30" s="120" t="s">
        <v>439</v>
      </c>
      <c r="F30" s="121" t="s">
        <v>440</v>
      </c>
      <c r="G30" s="38">
        <f>SUM(H30:I30)</f>
        <v>0</v>
      </c>
      <c r="H30" s="38"/>
      <c r="I30" s="291"/>
      <c r="J30" s="313"/>
      <c r="L30" s="311"/>
    </row>
    <row r="31" spans="1:12" s="4" customFormat="1" ht="57" hidden="1" customHeight="1" x14ac:dyDescent="0.35">
      <c r="A31" s="76" t="s">
        <v>105</v>
      </c>
      <c r="B31" s="76" t="s">
        <v>106</v>
      </c>
      <c r="C31" s="76" t="s">
        <v>103</v>
      </c>
      <c r="D31" s="78" t="s">
        <v>107</v>
      </c>
      <c r="E31" s="120" t="s">
        <v>441</v>
      </c>
      <c r="F31" s="121" t="s">
        <v>442</v>
      </c>
      <c r="G31" s="38">
        <f>SUM(H31:I31)</f>
        <v>0</v>
      </c>
      <c r="H31" s="291"/>
      <c r="I31" s="291"/>
      <c r="J31" s="291"/>
      <c r="L31" s="299"/>
    </row>
    <row r="32" spans="1:12" s="2" customFormat="1" ht="57.75" hidden="1" customHeight="1" x14ac:dyDescent="0.35">
      <c r="A32" s="22" t="s">
        <v>128</v>
      </c>
      <c r="B32" s="314"/>
      <c r="C32" s="314"/>
      <c r="D32" s="69" t="s">
        <v>443</v>
      </c>
      <c r="E32" s="315"/>
      <c r="F32" s="316"/>
      <c r="G32" s="50">
        <f>SUM(G33)</f>
        <v>0</v>
      </c>
      <c r="H32" s="50">
        <f>SUM(H33)</f>
        <v>0</v>
      </c>
      <c r="I32" s="50">
        <f>SUM(I33)</f>
        <v>0</v>
      </c>
      <c r="J32" s="50">
        <f>SUM(J33)</f>
        <v>0</v>
      </c>
    </row>
    <row r="33" spans="1:12" s="2" customFormat="1" ht="58.5" hidden="1" customHeight="1" x14ac:dyDescent="0.35">
      <c r="A33" s="22" t="s">
        <v>130</v>
      </c>
      <c r="B33" s="314"/>
      <c r="C33" s="314"/>
      <c r="D33" s="69" t="s">
        <v>443</v>
      </c>
      <c r="E33" s="315"/>
      <c r="F33" s="316"/>
      <c r="G33" s="50">
        <f>SUM(G34:G52)</f>
        <v>0</v>
      </c>
      <c r="H33" s="50">
        <f>SUM(H34:H52)</f>
        <v>0</v>
      </c>
      <c r="I33" s="50">
        <f>SUM(I34:I52)</f>
        <v>0</v>
      </c>
      <c r="J33" s="50">
        <f>SUM(J34:J52)</f>
        <v>0</v>
      </c>
      <c r="L33" s="317">
        <f>SUM(H32:I32)</f>
        <v>0</v>
      </c>
    </row>
    <row r="34" spans="1:12" s="2" customFormat="1" ht="49.5" hidden="1" customHeight="1" x14ac:dyDescent="0.35">
      <c r="A34" s="25" t="s">
        <v>132</v>
      </c>
      <c r="B34" s="25" t="s">
        <v>133</v>
      </c>
      <c r="C34" s="25" t="s">
        <v>134</v>
      </c>
      <c r="D34" s="318" t="s">
        <v>135</v>
      </c>
      <c r="E34" s="47" t="s">
        <v>444</v>
      </c>
      <c r="F34" s="300" t="s">
        <v>445</v>
      </c>
      <c r="G34" s="27">
        <f t="shared" ref="G34:G53" si="1">SUM(H34:I34)</f>
        <v>0</v>
      </c>
      <c r="H34" s="27"/>
      <c r="I34" s="27"/>
      <c r="J34" s="301"/>
      <c r="L34" s="317"/>
    </row>
    <row r="35" spans="1:12" s="2" customFormat="1" ht="65.25" hidden="1" customHeight="1" x14ac:dyDescent="0.35">
      <c r="A35" s="25" t="s">
        <v>136</v>
      </c>
      <c r="B35" s="25" t="s">
        <v>137</v>
      </c>
      <c r="C35" s="25" t="s">
        <v>138</v>
      </c>
      <c r="D35" s="319" t="s">
        <v>139</v>
      </c>
      <c r="E35" s="47" t="s">
        <v>444</v>
      </c>
      <c r="F35" s="300" t="s">
        <v>445</v>
      </c>
      <c r="G35" s="27">
        <f t="shared" si="1"/>
        <v>0</v>
      </c>
      <c r="H35" s="27"/>
      <c r="I35" s="27"/>
      <c r="J35" s="301"/>
      <c r="L35" s="317"/>
    </row>
    <row r="36" spans="1:12" s="323" customFormat="1" ht="43.5" hidden="1" customHeight="1" x14ac:dyDescent="0.35">
      <c r="A36" s="76" t="s">
        <v>140</v>
      </c>
      <c r="B36" s="76" t="s">
        <v>141</v>
      </c>
      <c r="C36" s="76" t="s">
        <v>142</v>
      </c>
      <c r="D36" s="320" t="s">
        <v>143</v>
      </c>
      <c r="E36" s="321" t="s">
        <v>444</v>
      </c>
      <c r="F36" s="121" t="s">
        <v>445</v>
      </c>
      <c r="G36" s="38">
        <f t="shared" si="1"/>
        <v>0</v>
      </c>
      <c r="H36" s="38"/>
      <c r="I36" s="322"/>
      <c r="J36" s="291">
        <f t="shared" ref="J36:J52" si="2">SUM(I36)</f>
        <v>0</v>
      </c>
      <c r="L36" s="324"/>
    </row>
    <row r="37" spans="1:12" s="323" customFormat="1" ht="60.75" hidden="1" customHeight="1" x14ac:dyDescent="0.35">
      <c r="A37" s="76" t="s">
        <v>144</v>
      </c>
      <c r="B37" s="76" t="s">
        <v>145</v>
      </c>
      <c r="C37" s="76" t="s">
        <v>142</v>
      </c>
      <c r="D37" s="320" t="s">
        <v>146</v>
      </c>
      <c r="E37" s="321" t="s">
        <v>444</v>
      </c>
      <c r="F37" s="121" t="s">
        <v>445</v>
      </c>
      <c r="G37" s="38">
        <f t="shared" si="1"/>
        <v>0</v>
      </c>
      <c r="H37" s="39"/>
      <c r="I37" s="322"/>
      <c r="J37" s="291">
        <f t="shared" si="2"/>
        <v>0</v>
      </c>
      <c r="L37" s="324"/>
    </row>
    <row r="38" spans="1:12" s="323" customFormat="1" ht="41.25" hidden="1" customHeight="1" x14ac:dyDescent="0.35">
      <c r="A38" s="76" t="s">
        <v>147</v>
      </c>
      <c r="B38" s="76" t="s">
        <v>148</v>
      </c>
      <c r="C38" s="76" t="s">
        <v>142</v>
      </c>
      <c r="D38" s="325" t="s">
        <v>149</v>
      </c>
      <c r="E38" s="321" t="s">
        <v>444</v>
      </c>
      <c r="F38" s="121" t="s">
        <v>445</v>
      </c>
      <c r="G38" s="38">
        <f t="shared" si="1"/>
        <v>0</v>
      </c>
      <c r="H38" s="38"/>
      <c r="I38" s="322"/>
      <c r="J38" s="291">
        <f t="shared" si="2"/>
        <v>0</v>
      </c>
      <c r="L38" s="324"/>
    </row>
    <row r="39" spans="1:12" s="323" customFormat="1" ht="38.25" hidden="1" customHeight="1" x14ac:dyDescent="0.35">
      <c r="A39" s="76" t="s">
        <v>150</v>
      </c>
      <c r="B39" s="76" t="s">
        <v>151</v>
      </c>
      <c r="C39" s="76" t="s">
        <v>142</v>
      </c>
      <c r="D39" s="325" t="s">
        <v>152</v>
      </c>
      <c r="E39" s="321" t="s">
        <v>444</v>
      </c>
      <c r="F39" s="121" t="s">
        <v>445</v>
      </c>
      <c r="G39" s="38">
        <f t="shared" si="1"/>
        <v>0</v>
      </c>
      <c r="H39" s="38"/>
      <c r="I39" s="322"/>
      <c r="J39" s="291">
        <f t="shared" si="2"/>
        <v>0</v>
      </c>
      <c r="L39" s="324"/>
    </row>
    <row r="40" spans="1:12" s="323" customFormat="1" ht="56.25" hidden="1" customHeight="1" x14ac:dyDescent="0.35">
      <c r="A40" s="326" t="s">
        <v>153</v>
      </c>
      <c r="B40" s="121">
        <v>3031</v>
      </c>
      <c r="C40" s="121">
        <v>1030</v>
      </c>
      <c r="D40" s="120" t="s">
        <v>156</v>
      </c>
      <c r="E40" s="78" t="s">
        <v>446</v>
      </c>
      <c r="F40" s="121" t="s">
        <v>447</v>
      </c>
      <c r="G40" s="38">
        <f t="shared" si="1"/>
        <v>0</v>
      </c>
      <c r="H40" s="38"/>
      <c r="I40" s="38"/>
      <c r="J40" s="291">
        <f t="shared" si="2"/>
        <v>0</v>
      </c>
      <c r="L40" s="312"/>
    </row>
    <row r="41" spans="1:12" s="4" customFormat="1" ht="43.5" hidden="1" customHeight="1" x14ac:dyDescent="0.35">
      <c r="A41" s="326" t="s">
        <v>157</v>
      </c>
      <c r="B41" s="327" t="s">
        <v>158</v>
      </c>
      <c r="C41" s="328" t="s">
        <v>98</v>
      </c>
      <c r="D41" s="120" t="s">
        <v>159</v>
      </c>
      <c r="E41" s="120" t="s">
        <v>446</v>
      </c>
      <c r="F41" s="121" t="s">
        <v>447</v>
      </c>
      <c r="G41" s="38">
        <f t="shared" si="1"/>
        <v>0</v>
      </c>
      <c r="H41" s="38"/>
      <c r="I41" s="291"/>
      <c r="J41" s="291">
        <f t="shared" si="2"/>
        <v>0</v>
      </c>
      <c r="L41" s="323"/>
    </row>
    <row r="42" spans="1:12" s="330" customFormat="1" ht="65.25" hidden="1" customHeight="1" x14ac:dyDescent="0.35">
      <c r="A42" s="326" t="s">
        <v>160</v>
      </c>
      <c r="B42" s="326" t="s">
        <v>161</v>
      </c>
      <c r="C42" s="77" t="s">
        <v>98</v>
      </c>
      <c r="D42" s="329" t="s">
        <v>162</v>
      </c>
      <c r="E42" s="78" t="s">
        <v>446</v>
      </c>
      <c r="F42" s="121" t="s">
        <v>447</v>
      </c>
      <c r="G42" s="38">
        <f t="shared" si="1"/>
        <v>0</v>
      </c>
      <c r="H42" s="38"/>
      <c r="I42" s="291"/>
      <c r="J42" s="291">
        <f t="shared" si="2"/>
        <v>0</v>
      </c>
      <c r="L42" s="331"/>
    </row>
    <row r="43" spans="1:12" s="330" customFormat="1" ht="62.25" hidden="1" customHeight="1" x14ac:dyDescent="0.35">
      <c r="A43" s="326" t="s">
        <v>163</v>
      </c>
      <c r="B43" s="326" t="s">
        <v>164</v>
      </c>
      <c r="C43" s="77" t="s">
        <v>98</v>
      </c>
      <c r="D43" s="120" t="s">
        <v>165</v>
      </c>
      <c r="E43" s="78" t="s">
        <v>446</v>
      </c>
      <c r="F43" s="121" t="s">
        <v>447</v>
      </c>
      <c r="G43" s="38">
        <f t="shared" si="1"/>
        <v>0</v>
      </c>
      <c r="H43" s="38"/>
      <c r="I43" s="291"/>
      <c r="J43" s="291">
        <f t="shared" si="2"/>
        <v>0</v>
      </c>
      <c r="L43" s="331"/>
    </row>
    <row r="44" spans="1:12" s="371" customFormat="1" ht="115.5" hidden="1" customHeight="1" x14ac:dyDescent="0.35">
      <c r="A44" s="57" t="s">
        <v>490</v>
      </c>
      <c r="B44" s="57" t="s">
        <v>195</v>
      </c>
      <c r="C44" s="41" t="s">
        <v>50</v>
      </c>
      <c r="D44" s="47" t="s">
        <v>196</v>
      </c>
      <c r="E44" s="26" t="s">
        <v>491</v>
      </c>
      <c r="F44" s="300" t="s">
        <v>492</v>
      </c>
      <c r="G44" s="27"/>
      <c r="H44" s="27"/>
      <c r="I44" s="301"/>
      <c r="J44" s="301"/>
      <c r="L44" s="372"/>
    </row>
    <row r="45" spans="1:12" s="330" customFormat="1" ht="41.25" hidden="1" customHeight="1" x14ac:dyDescent="0.35">
      <c r="A45" s="76" t="s">
        <v>169</v>
      </c>
      <c r="B45" s="76" t="s">
        <v>170</v>
      </c>
      <c r="C45" s="76" t="s">
        <v>50</v>
      </c>
      <c r="D45" s="304" t="s">
        <v>171</v>
      </c>
      <c r="E45" s="321"/>
      <c r="F45" s="121"/>
      <c r="G45" s="38">
        <f t="shared" si="1"/>
        <v>0</v>
      </c>
      <c r="H45" s="332"/>
      <c r="I45" s="291"/>
      <c r="J45" s="291">
        <f t="shared" si="2"/>
        <v>0</v>
      </c>
      <c r="L45" s="331"/>
    </row>
    <row r="46" spans="1:12" s="330" customFormat="1" ht="73.5" hidden="1" customHeight="1" x14ac:dyDescent="0.35">
      <c r="A46" s="326" t="s">
        <v>448</v>
      </c>
      <c r="B46" s="333" t="s">
        <v>449</v>
      </c>
      <c r="C46" s="76" t="s">
        <v>155</v>
      </c>
      <c r="D46" s="325" t="s">
        <v>450</v>
      </c>
      <c r="E46" s="321" t="s">
        <v>451</v>
      </c>
      <c r="F46" s="121" t="s">
        <v>452</v>
      </c>
      <c r="G46" s="38">
        <f t="shared" si="1"/>
        <v>0</v>
      </c>
      <c r="H46" s="38"/>
      <c r="I46" s="291"/>
      <c r="J46" s="291">
        <f t="shared" si="2"/>
        <v>0</v>
      </c>
      <c r="L46" s="331"/>
    </row>
    <row r="47" spans="1:12" s="4" customFormat="1" ht="45" hidden="1" customHeight="1" x14ac:dyDescent="0.35">
      <c r="A47" s="76" t="s">
        <v>173</v>
      </c>
      <c r="B47" s="326" t="s">
        <v>174</v>
      </c>
      <c r="C47" s="76" t="s">
        <v>175</v>
      </c>
      <c r="D47" s="334" t="s">
        <v>176</v>
      </c>
      <c r="E47" s="120" t="s">
        <v>446</v>
      </c>
      <c r="F47" s="121" t="s">
        <v>447</v>
      </c>
      <c r="G47" s="38">
        <f t="shared" si="1"/>
        <v>0</v>
      </c>
      <c r="H47" s="291"/>
      <c r="I47" s="291"/>
      <c r="J47" s="291">
        <f t="shared" si="2"/>
        <v>0</v>
      </c>
      <c r="L47" s="323"/>
    </row>
    <row r="48" spans="1:12" s="4" customFormat="1" ht="59.25" hidden="1" customHeight="1" x14ac:dyDescent="0.35">
      <c r="A48" s="76" t="s">
        <v>173</v>
      </c>
      <c r="B48" s="326" t="s">
        <v>174</v>
      </c>
      <c r="C48" s="76" t="s">
        <v>175</v>
      </c>
      <c r="D48" s="124" t="s">
        <v>176</v>
      </c>
      <c r="E48" s="120" t="s">
        <v>453</v>
      </c>
      <c r="F48" s="121" t="s">
        <v>454</v>
      </c>
      <c r="G48" s="38">
        <f t="shared" si="1"/>
        <v>0</v>
      </c>
      <c r="H48" s="291"/>
      <c r="I48" s="291"/>
      <c r="J48" s="291">
        <f t="shared" si="2"/>
        <v>0</v>
      </c>
      <c r="L48" s="323"/>
    </row>
    <row r="49" spans="1:12" s="4" customFormat="1" ht="49.5" hidden="1" customHeight="1" x14ac:dyDescent="0.35">
      <c r="A49" s="76" t="s">
        <v>173</v>
      </c>
      <c r="B49" s="326" t="s">
        <v>174</v>
      </c>
      <c r="C49" s="76" t="s">
        <v>175</v>
      </c>
      <c r="D49" s="124" t="s">
        <v>176</v>
      </c>
      <c r="E49" s="120" t="s">
        <v>427</v>
      </c>
      <c r="F49" s="121" t="s">
        <v>428</v>
      </c>
      <c r="G49" s="38">
        <f t="shared" si="1"/>
        <v>0</v>
      </c>
      <c r="H49" s="291"/>
      <c r="I49" s="291"/>
      <c r="J49" s="291">
        <f t="shared" si="2"/>
        <v>0</v>
      </c>
      <c r="L49" s="323"/>
    </row>
    <row r="50" spans="1:12" s="4" customFormat="1" ht="94.5" hidden="1" customHeight="1" x14ac:dyDescent="0.35">
      <c r="A50" s="326" t="s">
        <v>177</v>
      </c>
      <c r="B50" s="326" t="s">
        <v>178</v>
      </c>
      <c r="C50" s="76" t="s">
        <v>179</v>
      </c>
      <c r="D50" s="124" t="s">
        <v>180</v>
      </c>
      <c r="E50" s="120" t="s">
        <v>455</v>
      </c>
      <c r="F50" s="121" t="s">
        <v>456</v>
      </c>
      <c r="G50" s="38">
        <f t="shared" si="1"/>
        <v>0</v>
      </c>
      <c r="H50" s="291"/>
      <c r="I50" s="291"/>
      <c r="J50" s="291">
        <f t="shared" si="2"/>
        <v>0</v>
      </c>
      <c r="L50" s="323"/>
    </row>
    <row r="51" spans="1:12" s="4" customFormat="1" ht="74.25" hidden="1" customHeight="1" x14ac:dyDescent="0.35">
      <c r="A51" s="335" t="s">
        <v>181</v>
      </c>
      <c r="B51" s="76" t="s">
        <v>182</v>
      </c>
      <c r="C51" s="76" t="s">
        <v>74</v>
      </c>
      <c r="D51" s="79" t="s">
        <v>183</v>
      </c>
      <c r="E51" s="120" t="s">
        <v>433</v>
      </c>
      <c r="F51" s="121" t="s">
        <v>434</v>
      </c>
      <c r="G51" s="38">
        <f t="shared" si="1"/>
        <v>0</v>
      </c>
      <c r="H51" s="38"/>
      <c r="I51" s="291"/>
      <c r="J51" s="291">
        <f t="shared" si="2"/>
        <v>0</v>
      </c>
      <c r="L51" s="323"/>
    </row>
    <row r="52" spans="1:12" ht="42.75" hidden="1" customHeight="1" x14ac:dyDescent="0.35">
      <c r="A52" s="25" t="s">
        <v>12</v>
      </c>
      <c r="B52" s="25" t="s">
        <v>10</v>
      </c>
      <c r="C52" s="25" t="s">
        <v>42</v>
      </c>
      <c r="D52" s="33" t="s">
        <v>3</v>
      </c>
      <c r="E52" s="47" t="s">
        <v>446</v>
      </c>
      <c r="F52" s="300" t="s">
        <v>447</v>
      </c>
      <c r="G52" s="27">
        <f t="shared" si="1"/>
        <v>0</v>
      </c>
      <c r="H52" s="27"/>
      <c r="I52" s="301"/>
      <c r="J52" s="301">
        <f t="shared" si="2"/>
        <v>0</v>
      </c>
      <c r="K52" s="1"/>
      <c r="L52" s="2"/>
    </row>
    <row r="53" spans="1:12" s="3" customFormat="1" ht="54" hidden="1" customHeight="1" x14ac:dyDescent="0.35">
      <c r="A53" s="305" t="s">
        <v>184</v>
      </c>
      <c r="B53" s="336"/>
      <c r="C53" s="336"/>
      <c r="D53" s="337" t="s">
        <v>185</v>
      </c>
      <c r="E53" s="338"/>
      <c r="F53" s="339"/>
      <c r="G53" s="340">
        <f t="shared" si="1"/>
        <v>0</v>
      </c>
      <c r="H53" s="310">
        <f>SUM(H54)</f>
        <v>0</v>
      </c>
      <c r="I53" s="310">
        <f>SUM(I54)</f>
        <v>0</v>
      </c>
      <c r="J53" s="310">
        <f>SUM(J54)</f>
        <v>0</v>
      </c>
      <c r="L53" s="311"/>
    </row>
    <row r="54" spans="1:12" s="3" customFormat="1" ht="57" hidden="1" customHeight="1" x14ac:dyDescent="0.35">
      <c r="A54" s="305" t="s">
        <v>186</v>
      </c>
      <c r="B54" s="336"/>
      <c r="C54" s="336"/>
      <c r="D54" s="337" t="s">
        <v>185</v>
      </c>
      <c r="E54" s="338"/>
      <c r="F54" s="339"/>
      <c r="G54" s="310">
        <f>SUM(G56:G66)</f>
        <v>0</v>
      </c>
      <c r="H54" s="310">
        <f>SUM(H56:H66)</f>
        <v>0</v>
      </c>
      <c r="I54" s="310">
        <f>SUM(I56:I66)</f>
        <v>0</v>
      </c>
      <c r="J54" s="310">
        <f>SUM(J56:J66)</f>
        <v>0</v>
      </c>
      <c r="L54" s="324">
        <f>SUM(H54:I54)</f>
        <v>0</v>
      </c>
    </row>
    <row r="55" spans="1:12" s="3" customFormat="1" ht="64.5" hidden="1" customHeight="1" x14ac:dyDescent="0.35">
      <c r="A55" s="76" t="s">
        <v>188</v>
      </c>
      <c r="B55" s="76" t="s">
        <v>189</v>
      </c>
      <c r="C55" s="76" t="s">
        <v>99</v>
      </c>
      <c r="D55" s="341" t="s">
        <v>190</v>
      </c>
      <c r="E55" s="120" t="s">
        <v>441</v>
      </c>
      <c r="F55" s="121" t="s">
        <v>442</v>
      </c>
      <c r="G55" s="38">
        <f t="shared" ref="G55:G67" si="3">SUM(H55:I55)</f>
        <v>0</v>
      </c>
      <c r="H55" s="291"/>
      <c r="I55" s="291"/>
      <c r="J55" s="291"/>
      <c r="L55" s="324"/>
    </row>
    <row r="56" spans="1:12" s="3" customFormat="1" ht="49.5" hidden="1" customHeight="1" x14ac:dyDescent="0.35">
      <c r="A56" s="76" t="s">
        <v>191</v>
      </c>
      <c r="B56" s="76" t="s">
        <v>192</v>
      </c>
      <c r="C56" s="76" t="s">
        <v>50</v>
      </c>
      <c r="D56" s="341" t="s">
        <v>193</v>
      </c>
      <c r="E56" s="120" t="s">
        <v>427</v>
      </c>
      <c r="F56" s="121" t="s">
        <v>428</v>
      </c>
      <c r="G56" s="38">
        <f t="shared" si="3"/>
        <v>0</v>
      </c>
      <c r="H56" s="291"/>
      <c r="I56" s="313"/>
      <c r="J56" s="313"/>
      <c r="L56" s="312"/>
    </row>
    <row r="57" spans="1:12" s="4" customFormat="1" ht="115.5" hidden="1" customHeight="1" x14ac:dyDescent="0.35">
      <c r="A57" s="294" t="s">
        <v>194</v>
      </c>
      <c r="B57" s="294" t="s">
        <v>195</v>
      </c>
      <c r="C57" s="294" t="s">
        <v>50</v>
      </c>
      <c r="D57" s="80" t="s">
        <v>196</v>
      </c>
      <c r="E57" s="120" t="s">
        <v>457</v>
      </c>
      <c r="F57" s="121" t="s">
        <v>458</v>
      </c>
      <c r="G57" s="38">
        <f t="shared" si="3"/>
        <v>0</v>
      </c>
      <c r="H57" s="38"/>
      <c r="I57" s="291"/>
      <c r="J57" s="303"/>
      <c r="L57" s="299"/>
    </row>
    <row r="58" spans="1:12" s="4" customFormat="1" ht="59.25" hidden="1" customHeight="1" x14ac:dyDescent="0.35">
      <c r="A58" s="76" t="s">
        <v>197</v>
      </c>
      <c r="B58" s="76" t="s">
        <v>198</v>
      </c>
      <c r="C58" s="76" t="s">
        <v>199</v>
      </c>
      <c r="D58" s="341" t="s">
        <v>200</v>
      </c>
      <c r="E58" s="120" t="s">
        <v>441</v>
      </c>
      <c r="F58" s="121" t="s">
        <v>442</v>
      </c>
      <c r="G58" s="38">
        <f t="shared" si="3"/>
        <v>0</v>
      </c>
      <c r="H58" s="38"/>
      <c r="I58" s="291"/>
      <c r="J58" s="291"/>
      <c r="L58" s="299"/>
    </row>
    <row r="59" spans="1:12" s="3" customFormat="1" ht="57" hidden="1" customHeight="1" x14ac:dyDescent="0.35">
      <c r="A59" s="122" t="s">
        <v>205</v>
      </c>
      <c r="B59" s="122" t="s">
        <v>206</v>
      </c>
      <c r="C59" s="122" t="s">
        <v>207</v>
      </c>
      <c r="D59" s="342" t="s">
        <v>208</v>
      </c>
      <c r="E59" s="120" t="s">
        <v>459</v>
      </c>
      <c r="F59" s="121" t="s">
        <v>460</v>
      </c>
      <c r="G59" s="38">
        <f t="shared" si="3"/>
        <v>0</v>
      </c>
      <c r="H59" s="291"/>
      <c r="I59" s="291"/>
      <c r="J59" s="291"/>
      <c r="L59" s="311"/>
    </row>
    <row r="60" spans="1:12" s="3" customFormat="1" ht="44.25" hidden="1" customHeight="1" x14ac:dyDescent="0.35">
      <c r="A60" s="122" t="s">
        <v>209</v>
      </c>
      <c r="B60" s="122" t="s">
        <v>210</v>
      </c>
      <c r="C60" s="122" t="s">
        <v>207</v>
      </c>
      <c r="D60" s="342" t="s">
        <v>211</v>
      </c>
      <c r="E60" s="120" t="s">
        <v>459</v>
      </c>
      <c r="F60" s="121" t="s">
        <v>460</v>
      </c>
      <c r="G60" s="38">
        <f t="shared" si="3"/>
        <v>0</v>
      </c>
      <c r="H60" s="291"/>
      <c r="I60" s="291"/>
      <c r="J60" s="291"/>
      <c r="L60" s="311"/>
    </row>
    <row r="61" spans="1:12" s="3" customFormat="1" ht="36.75" hidden="1" customHeight="1" x14ac:dyDescent="0.35">
      <c r="A61" s="122" t="s">
        <v>212</v>
      </c>
      <c r="B61" s="76" t="s">
        <v>213</v>
      </c>
      <c r="C61" s="122" t="s">
        <v>126</v>
      </c>
      <c r="D61" s="78" t="s">
        <v>214</v>
      </c>
      <c r="E61" s="120" t="s">
        <v>441</v>
      </c>
      <c r="F61" s="121" t="s">
        <v>442</v>
      </c>
      <c r="G61" s="38">
        <f t="shared" si="3"/>
        <v>0</v>
      </c>
      <c r="H61" s="291"/>
      <c r="I61" s="291"/>
      <c r="J61" s="291"/>
      <c r="L61" s="311"/>
    </row>
    <row r="62" spans="1:12" s="3" customFormat="1" ht="59.25" hidden="1" customHeight="1" x14ac:dyDescent="0.35">
      <c r="A62" s="122" t="s">
        <v>212</v>
      </c>
      <c r="B62" s="76" t="s">
        <v>213</v>
      </c>
      <c r="C62" s="122" t="s">
        <v>126</v>
      </c>
      <c r="D62" s="78" t="s">
        <v>214</v>
      </c>
      <c r="E62" s="120" t="s">
        <v>439</v>
      </c>
      <c r="F62" s="121" t="s">
        <v>461</v>
      </c>
      <c r="G62" s="38">
        <f t="shared" si="3"/>
        <v>0</v>
      </c>
      <c r="H62" s="291"/>
      <c r="I62" s="291"/>
      <c r="J62" s="291"/>
      <c r="L62" s="311"/>
    </row>
    <row r="63" spans="1:12" s="3" customFormat="1" ht="63" hidden="1" customHeight="1" x14ac:dyDescent="0.35">
      <c r="A63" s="76" t="s">
        <v>215</v>
      </c>
      <c r="B63" s="76" t="s">
        <v>216</v>
      </c>
      <c r="C63" s="77" t="s">
        <v>126</v>
      </c>
      <c r="D63" s="78" t="s">
        <v>217</v>
      </c>
      <c r="E63" s="120" t="s">
        <v>439</v>
      </c>
      <c r="F63" s="121" t="s">
        <v>461</v>
      </c>
      <c r="G63" s="38">
        <f t="shared" si="3"/>
        <v>0</v>
      </c>
      <c r="H63" s="291"/>
      <c r="I63" s="291"/>
      <c r="J63" s="291"/>
      <c r="L63" s="311"/>
    </row>
    <row r="64" spans="1:12" s="4" customFormat="1" ht="76.5" hidden="1" customHeight="1" x14ac:dyDescent="0.35">
      <c r="A64" s="76" t="s">
        <v>221</v>
      </c>
      <c r="B64" s="76" t="s">
        <v>222</v>
      </c>
      <c r="C64" s="77" t="s">
        <v>126</v>
      </c>
      <c r="D64" s="321" t="s">
        <v>223</v>
      </c>
      <c r="E64" s="120" t="s">
        <v>439</v>
      </c>
      <c r="F64" s="121" t="s">
        <v>461</v>
      </c>
      <c r="G64" s="38">
        <f t="shared" si="3"/>
        <v>0</v>
      </c>
      <c r="H64" s="38"/>
      <c r="I64" s="291"/>
      <c r="J64" s="303"/>
      <c r="L64" s="299"/>
    </row>
    <row r="65" spans="1:12" s="3" customFormat="1" ht="21" hidden="1" customHeight="1" x14ac:dyDescent="0.35">
      <c r="A65" s="76" t="s">
        <v>224</v>
      </c>
      <c r="B65" s="76" t="s">
        <v>225</v>
      </c>
      <c r="C65" s="77" t="s">
        <v>226</v>
      </c>
      <c r="D65" s="120" t="s">
        <v>227</v>
      </c>
      <c r="E65" s="321" t="s">
        <v>462</v>
      </c>
      <c r="F65" s="343" t="s">
        <v>463</v>
      </c>
      <c r="G65" s="38">
        <f t="shared" si="3"/>
        <v>0</v>
      </c>
      <c r="H65" s="291"/>
      <c r="I65" s="291"/>
      <c r="J65" s="291"/>
      <c r="L65" s="311"/>
    </row>
    <row r="66" spans="1:12" s="3" customFormat="1" ht="25.5" hidden="1" customHeight="1" x14ac:dyDescent="0.35">
      <c r="A66" s="76" t="s">
        <v>228</v>
      </c>
      <c r="B66" s="76" t="s">
        <v>229</v>
      </c>
      <c r="C66" s="77" t="s">
        <v>230</v>
      </c>
      <c r="D66" s="78" t="s">
        <v>231</v>
      </c>
      <c r="E66" s="120" t="s">
        <v>464</v>
      </c>
      <c r="F66" s="121" t="s">
        <v>465</v>
      </c>
      <c r="G66" s="38">
        <f t="shared" si="3"/>
        <v>0</v>
      </c>
      <c r="H66" s="291"/>
      <c r="I66" s="291"/>
      <c r="J66" s="291"/>
      <c r="L66" s="311"/>
    </row>
    <row r="67" spans="1:12" customFormat="1" ht="78" hidden="1" customHeight="1" x14ac:dyDescent="0.35">
      <c r="A67" s="22" t="s">
        <v>232</v>
      </c>
      <c r="B67" s="73"/>
      <c r="C67" s="73"/>
      <c r="D67" s="37" t="s">
        <v>233</v>
      </c>
      <c r="E67" s="315"/>
      <c r="F67" s="316"/>
      <c r="G67" s="50">
        <f t="shared" si="3"/>
        <v>0</v>
      </c>
      <c r="H67" s="289">
        <f>SUM(H68)</f>
        <v>0</v>
      </c>
      <c r="I67" s="289">
        <f>SUM(I68)</f>
        <v>0</v>
      </c>
      <c r="J67" s="289">
        <f>SUM(J68)</f>
        <v>0</v>
      </c>
      <c r="L67" s="260"/>
    </row>
    <row r="68" spans="1:12" customFormat="1" ht="78" hidden="1" customHeight="1" x14ac:dyDescent="0.35">
      <c r="A68" s="22" t="s">
        <v>234</v>
      </c>
      <c r="B68" s="73"/>
      <c r="C68" s="73"/>
      <c r="D68" s="37" t="s">
        <v>233</v>
      </c>
      <c r="E68" s="315"/>
      <c r="F68" s="316"/>
      <c r="G68" s="50">
        <f>SUM(G69:G100)</f>
        <v>0</v>
      </c>
      <c r="H68" s="50">
        <f>SUM(H69:H100)</f>
        <v>0</v>
      </c>
      <c r="I68" s="50">
        <f>SUM(I69:I100)</f>
        <v>0</v>
      </c>
      <c r="J68" s="50">
        <f>SUM(J69:J100)</f>
        <v>0</v>
      </c>
      <c r="L68" s="344">
        <f>SUM(H68:I68)</f>
        <v>0</v>
      </c>
    </row>
    <row r="69" spans="1:12" s="3" customFormat="1" ht="116.25" hidden="1" customHeight="1" x14ac:dyDescent="0.35">
      <c r="A69" s="76" t="s">
        <v>345</v>
      </c>
      <c r="B69" s="76" t="s">
        <v>35</v>
      </c>
      <c r="C69" s="76" t="s">
        <v>36</v>
      </c>
      <c r="D69" s="78" t="s">
        <v>37</v>
      </c>
      <c r="E69" s="120" t="s">
        <v>466</v>
      </c>
      <c r="F69" s="121" t="s">
        <v>467</v>
      </c>
      <c r="G69" s="38">
        <f t="shared" ref="G69:G100" si="4">SUM(H69:I69)</f>
        <v>0</v>
      </c>
      <c r="H69" s="38"/>
      <c r="I69" s="322"/>
      <c r="J69" s="345"/>
      <c r="L69" s="312"/>
    </row>
    <row r="70" spans="1:12" s="311" customFormat="1" ht="60.75" hidden="1" customHeight="1" x14ac:dyDescent="0.35">
      <c r="A70" s="76" t="s">
        <v>238</v>
      </c>
      <c r="B70" s="76" t="s">
        <v>91</v>
      </c>
      <c r="C70" s="77" t="s">
        <v>92</v>
      </c>
      <c r="D70" s="120" t="s">
        <v>93</v>
      </c>
      <c r="E70" s="120" t="s">
        <v>466</v>
      </c>
      <c r="F70" s="121" t="s">
        <v>467</v>
      </c>
      <c r="G70" s="38">
        <f t="shared" si="4"/>
        <v>0</v>
      </c>
      <c r="H70" s="38"/>
      <c r="I70" s="38"/>
      <c r="J70" s="346"/>
      <c r="L70" s="312"/>
    </row>
    <row r="71" spans="1:12" s="311" customFormat="1" ht="47.25" hidden="1" customHeight="1" x14ac:dyDescent="0.35">
      <c r="A71" s="76" t="s">
        <v>239</v>
      </c>
      <c r="B71" s="76" t="s">
        <v>133</v>
      </c>
      <c r="C71" s="76" t="s">
        <v>134</v>
      </c>
      <c r="D71" s="334" t="s">
        <v>135</v>
      </c>
      <c r="E71" s="120" t="s">
        <v>466</v>
      </c>
      <c r="F71" s="121" t="s">
        <v>467</v>
      </c>
      <c r="G71" s="38">
        <f t="shared" si="4"/>
        <v>0</v>
      </c>
      <c r="H71" s="38"/>
      <c r="I71" s="38"/>
      <c r="J71" s="347">
        <f t="shared" ref="J71:J75" si="5">SUM(I71)</f>
        <v>0</v>
      </c>
      <c r="L71" s="312"/>
    </row>
    <row r="72" spans="1:12" s="3" customFormat="1" ht="78.75" hidden="1" customHeight="1" x14ac:dyDescent="0.35">
      <c r="A72" s="76" t="s">
        <v>240</v>
      </c>
      <c r="B72" s="76" t="s">
        <v>137</v>
      </c>
      <c r="C72" s="76" t="s">
        <v>138</v>
      </c>
      <c r="D72" s="124" t="s">
        <v>139</v>
      </c>
      <c r="E72" s="120" t="s">
        <v>466</v>
      </c>
      <c r="F72" s="121" t="s">
        <v>467</v>
      </c>
      <c r="G72" s="38">
        <f t="shared" si="4"/>
        <v>0</v>
      </c>
      <c r="H72" s="291"/>
      <c r="I72" s="291"/>
      <c r="J72" s="347"/>
      <c r="L72" s="311"/>
    </row>
    <row r="73" spans="1:12" s="3" customFormat="1" ht="61.5" hidden="1" customHeight="1" x14ac:dyDescent="0.35">
      <c r="A73" s="76" t="s">
        <v>362</v>
      </c>
      <c r="B73" s="76" t="s">
        <v>202</v>
      </c>
      <c r="C73" s="76" t="s">
        <v>203</v>
      </c>
      <c r="D73" s="124" t="s">
        <v>204</v>
      </c>
      <c r="E73" s="120" t="s">
        <v>466</v>
      </c>
      <c r="F73" s="121" t="s">
        <v>467</v>
      </c>
      <c r="G73" s="38">
        <f t="shared" si="4"/>
        <v>0</v>
      </c>
      <c r="H73" s="291"/>
      <c r="I73" s="291"/>
      <c r="J73" s="347"/>
      <c r="L73" s="311"/>
    </row>
    <row r="74" spans="1:12" s="3" customFormat="1" ht="76.5" hidden="1" customHeight="1" x14ac:dyDescent="0.35">
      <c r="A74" s="76" t="s">
        <v>241</v>
      </c>
      <c r="B74" s="76" t="s">
        <v>242</v>
      </c>
      <c r="C74" s="76" t="s">
        <v>179</v>
      </c>
      <c r="D74" s="120" t="s">
        <v>243</v>
      </c>
      <c r="E74" s="120" t="s">
        <v>468</v>
      </c>
      <c r="F74" s="121" t="s">
        <v>469</v>
      </c>
      <c r="G74" s="38">
        <f t="shared" si="4"/>
        <v>0</v>
      </c>
      <c r="H74" s="291"/>
      <c r="I74" s="291"/>
      <c r="J74" s="347">
        <f t="shared" si="5"/>
        <v>0</v>
      </c>
      <c r="L74" s="311"/>
    </row>
    <row r="75" spans="1:12" s="3" customFormat="1" ht="76.5" hidden="1" customHeight="1" x14ac:dyDescent="0.35">
      <c r="A75" s="76" t="s">
        <v>346</v>
      </c>
      <c r="B75" s="76" t="s">
        <v>347</v>
      </c>
      <c r="C75" s="76" t="s">
        <v>246</v>
      </c>
      <c r="D75" s="136" t="s">
        <v>348</v>
      </c>
      <c r="E75" s="120" t="s">
        <v>470</v>
      </c>
      <c r="F75" s="121" t="s">
        <v>471</v>
      </c>
      <c r="G75" s="38">
        <f t="shared" si="4"/>
        <v>0</v>
      </c>
      <c r="H75" s="291"/>
      <c r="I75" s="291"/>
      <c r="J75" s="347">
        <f t="shared" si="5"/>
        <v>0</v>
      </c>
      <c r="L75" s="311"/>
    </row>
    <row r="76" spans="1:12" s="3" customFormat="1" ht="76.5" hidden="1" customHeight="1" x14ac:dyDescent="0.35">
      <c r="A76" s="76" t="s">
        <v>244</v>
      </c>
      <c r="B76" s="76" t="s">
        <v>245</v>
      </c>
      <c r="C76" s="76" t="s">
        <v>246</v>
      </c>
      <c r="D76" s="348" t="s">
        <v>247</v>
      </c>
      <c r="E76" s="120" t="s">
        <v>470</v>
      </c>
      <c r="F76" s="121" t="s">
        <v>472</v>
      </c>
      <c r="G76" s="38">
        <f t="shared" si="4"/>
        <v>0</v>
      </c>
      <c r="H76" s="291"/>
      <c r="I76" s="291"/>
      <c r="J76" s="291"/>
      <c r="L76" s="311"/>
    </row>
    <row r="77" spans="1:12" s="3" customFormat="1" ht="74.25" hidden="1" customHeight="1" x14ac:dyDescent="0.35">
      <c r="A77" s="76" t="s">
        <v>248</v>
      </c>
      <c r="B77" s="76" t="s">
        <v>249</v>
      </c>
      <c r="C77" s="76" t="s">
        <v>246</v>
      </c>
      <c r="D77" s="120" t="s">
        <v>250</v>
      </c>
      <c r="E77" s="120" t="s">
        <v>470</v>
      </c>
      <c r="F77" s="121" t="s">
        <v>472</v>
      </c>
      <c r="G77" s="38">
        <f t="shared" si="4"/>
        <v>0</v>
      </c>
      <c r="H77" s="291"/>
      <c r="I77" s="291"/>
      <c r="J77" s="291"/>
      <c r="L77" s="311"/>
    </row>
    <row r="78" spans="1:12" s="3" customFormat="1" ht="48.75" hidden="1" customHeight="1" x14ac:dyDescent="0.35">
      <c r="A78" s="76" t="s">
        <v>251</v>
      </c>
      <c r="B78" s="76" t="s">
        <v>252</v>
      </c>
      <c r="C78" s="76" t="s">
        <v>246</v>
      </c>
      <c r="D78" s="120" t="s">
        <v>253</v>
      </c>
      <c r="E78" s="120" t="s">
        <v>466</v>
      </c>
      <c r="F78" s="121" t="s">
        <v>467</v>
      </c>
      <c r="G78" s="38">
        <f t="shared" si="4"/>
        <v>0</v>
      </c>
      <c r="H78" s="291"/>
      <c r="I78" s="291"/>
      <c r="J78" s="347"/>
      <c r="L78" s="311"/>
    </row>
    <row r="79" spans="1:12" s="3" customFormat="1" ht="57" hidden="1" customHeight="1" x14ac:dyDescent="0.35">
      <c r="A79" s="76" t="s">
        <v>254</v>
      </c>
      <c r="B79" s="76" t="s">
        <v>255</v>
      </c>
      <c r="C79" s="76" t="s">
        <v>246</v>
      </c>
      <c r="D79" s="120" t="s">
        <v>256</v>
      </c>
      <c r="E79" s="120" t="s">
        <v>466</v>
      </c>
      <c r="F79" s="121" t="s">
        <v>467</v>
      </c>
      <c r="G79" s="38">
        <f t="shared" si="4"/>
        <v>0</v>
      </c>
      <c r="H79" s="291"/>
      <c r="I79" s="291"/>
      <c r="J79" s="347"/>
      <c r="L79" s="311"/>
    </row>
    <row r="80" spans="1:12" s="349" customFormat="1" ht="84.75" hidden="1" customHeight="1" x14ac:dyDescent="0.35">
      <c r="A80" s="76" t="s">
        <v>257</v>
      </c>
      <c r="B80" s="76" t="s">
        <v>258</v>
      </c>
      <c r="C80" s="77" t="s">
        <v>246</v>
      </c>
      <c r="D80" s="136" t="s">
        <v>259</v>
      </c>
      <c r="E80" s="120" t="s">
        <v>473</v>
      </c>
      <c r="F80" s="121" t="s">
        <v>474</v>
      </c>
      <c r="G80" s="38">
        <f t="shared" si="4"/>
        <v>0</v>
      </c>
      <c r="H80" s="38"/>
      <c r="I80" s="38"/>
      <c r="J80" s="347"/>
      <c r="L80" s="299"/>
    </row>
    <row r="81" spans="1:13" s="349" customFormat="1" ht="83.25" hidden="1" customHeight="1" x14ac:dyDescent="0.35">
      <c r="A81" s="294" t="s">
        <v>260</v>
      </c>
      <c r="B81" s="294" t="s">
        <v>261</v>
      </c>
      <c r="C81" s="294" t="s">
        <v>246</v>
      </c>
      <c r="D81" s="348" t="s">
        <v>262</v>
      </c>
      <c r="E81" s="120" t="s">
        <v>470</v>
      </c>
      <c r="F81" s="121" t="s">
        <v>472</v>
      </c>
      <c r="G81" s="38">
        <f t="shared" si="4"/>
        <v>0</v>
      </c>
      <c r="H81" s="38"/>
      <c r="I81" s="291"/>
      <c r="J81" s="347"/>
      <c r="L81" s="299"/>
    </row>
    <row r="82" spans="1:13" s="349" customFormat="1" ht="81" hidden="1" customHeight="1" x14ac:dyDescent="0.35">
      <c r="A82" s="294" t="s">
        <v>260</v>
      </c>
      <c r="B82" s="294" t="s">
        <v>261</v>
      </c>
      <c r="C82" s="294" t="s">
        <v>246</v>
      </c>
      <c r="D82" s="348" t="s">
        <v>262</v>
      </c>
      <c r="E82" s="321" t="s">
        <v>475</v>
      </c>
      <c r="F82" s="121" t="s">
        <v>476</v>
      </c>
      <c r="G82" s="38">
        <f t="shared" si="4"/>
        <v>0</v>
      </c>
      <c r="H82" s="38"/>
      <c r="I82" s="291"/>
      <c r="J82" s="347"/>
      <c r="L82" s="299"/>
      <c r="M82" s="350"/>
    </row>
    <row r="83" spans="1:13" s="3" customFormat="1" ht="47.25" hidden="1" customHeight="1" x14ac:dyDescent="0.35">
      <c r="A83" s="76" t="s">
        <v>264</v>
      </c>
      <c r="B83" s="76" t="s">
        <v>265</v>
      </c>
      <c r="C83" s="76" t="s">
        <v>266</v>
      </c>
      <c r="D83" s="120" t="s">
        <v>267</v>
      </c>
      <c r="E83" s="120"/>
      <c r="F83" s="121"/>
      <c r="G83" s="38">
        <f t="shared" si="4"/>
        <v>0</v>
      </c>
      <c r="H83" s="347"/>
      <c r="I83" s="291"/>
      <c r="J83" s="291"/>
      <c r="L83" s="311"/>
    </row>
    <row r="84" spans="1:13" s="3" customFormat="1" ht="46.5" hidden="1" customHeight="1" x14ac:dyDescent="0.35">
      <c r="A84" s="76" t="s">
        <v>268</v>
      </c>
      <c r="B84" s="76" t="s">
        <v>269</v>
      </c>
      <c r="C84" s="76" t="s">
        <v>270</v>
      </c>
      <c r="D84" s="120" t="s">
        <v>271</v>
      </c>
      <c r="E84" s="120"/>
      <c r="F84" s="121"/>
      <c r="G84" s="38">
        <f t="shared" si="4"/>
        <v>0</v>
      </c>
      <c r="H84" s="347"/>
      <c r="I84" s="291"/>
      <c r="J84" s="347"/>
      <c r="L84" s="311"/>
    </row>
    <row r="85" spans="1:13" s="3" customFormat="1" ht="81" hidden="1" customHeight="1" x14ac:dyDescent="0.35">
      <c r="A85" s="76" t="s">
        <v>268</v>
      </c>
      <c r="B85" s="76" t="s">
        <v>269</v>
      </c>
      <c r="C85" s="76" t="s">
        <v>270</v>
      </c>
      <c r="D85" s="120" t="s">
        <v>271</v>
      </c>
      <c r="E85" s="120" t="s">
        <v>468</v>
      </c>
      <c r="F85" s="121" t="s">
        <v>469</v>
      </c>
      <c r="G85" s="38">
        <f t="shared" si="4"/>
        <v>0</v>
      </c>
      <c r="H85" s="347"/>
      <c r="I85" s="291"/>
      <c r="J85" s="347"/>
      <c r="L85" s="311"/>
    </row>
    <row r="86" spans="1:13" s="3" customFormat="1" ht="46.5" hidden="1" customHeight="1" x14ac:dyDescent="0.35">
      <c r="A86" s="76" t="s">
        <v>272</v>
      </c>
      <c r="B86" s="76" t="s">
        <v>273</v>
      </c>
      <c r="C86" s="76" t="s">
        <v>270</v>
      </c>
      <c r="D86" s="120" t="s">
        <v>274</v>
      </c>
      <c r="E86" s="120"/>
      <c r="F86" s="121"/>
      <c r="G86" s="38">
        <f t="shared" si="4"/>
        <v>0</v>
      </c>
      <c r="H86" s="291"/>
      <c r="I86" s="291"/>
      <c r="J86" s="347"/>
      <c r="L86" s="311"/>
      <c r="M86" s="351"/>
    </row>
    <row r="87" spans="1:13" s="3" customFormat="1" ht="44.25" hidden="1" customHeight="1" x14ac:dyDescent="0.35">
      <c r="A87" s="76" t="s">
        <v>275</v>
      </c>
      <c r="B87" s="76" t="s">
        <v>414</v>
      </c>
      <c r="C87" s="76" t="s">
        <v>270</v>
      </c>
      <c r="D87" s="120" t="s">
        <v>276</v>
      </c>
      <c r="E87" s="120"/>
      <c r="F87" s="121"/>
      <c r="G87" s="38">
        <f t="shared" si="4"/>
        <v>0</v>
      </c>
      <c r="H87" s="347"/>
      <c r="I87" s="291"/>
      <c r="J87" s="347"/>
      <c r="L87" s="311"/>
    </row>
    <row r="88" spans="1:13" customFormat="1" ht="56.25" hidden="1" customHeight="1" x14ac:dyDescent="0.35">
      <c r="A88" s="25" t="s">
        <v>280</v>
      </c>
      <c r="B88" s="25" t="s">
        <v>281</v>
      </c>
      <c r="C88" s="25" t="s">
        <v>270</v>
      </c>
      <c r="D88" s="47" t="s">
        <v>282</v>
      </c>
      <c r="E88" s="47" t="s">
        <v>477</v>
      </c>
      <c r="F88" s="300" t="s">
        <v>488</v>
      </c>
      <c r="G88" s="27">
        <f t="shared" si="4"/>
        <v>0</v>
      </c>
      <c r="H88" s="352"/>
      <c r="I88" s="301"/>
      <c r="J88" s="301"/>
      <c r="L88" s="260"/>
    </row>
    <row r="89" spans="1:13" customFormat="1" ht="54.75" hidden="1" customHeight="1" x14ac:dyDescent="0.35">
      <c r="A89" s="25" t="s">
        <v>277</v>
      </c>
      <c r="B89" s="25" t="s">
        <v>278</v>
      </c>
      <c r="C89" s="25" t="s">
        <v>66</v>
      </c>
      <c r="D89" s="47" t="s">
        <v>279</v>
      </c>
      <c r="E89" s="47" t="s">
        <v>477</v>
      </c>
      <c r="F89" s="300" t="s">
        <v>488</v>
      </c>
      <c r="G89" s="27">
        <f t="shared" si="4"/>
        <v>0</v>
      </c>
      <c r="H89" s="352"/>
      <c r="I89" s="301"/>
      <c r="J89" s="301"/>
      <c r="L89" s="260"/>
    </row>
    <row r="90" spans="1:13" s="3" customFormat="1" ht="72" hidden="1" customHeight="1" x14ac:dyDescent="0.35">
      <c r="A90" s="76" t="s">
        <v>283</v>
      </c>
      <c r="B90" s="76" t="s">
        <v>284</v>
      </c>
      <c r="C90" s="76" t="s">
        <v>285</v>
      </c>
      <c r="D90" s="120" t="s">
        <v>286</v>
      </c>
      <c r="E90" s="120"/>
      <c r="F90" s="121"/>
      <c r="G90" s="38">
        <f t="shared" si="4"/>
        <v>0</v>
      </c>
      <c r="H90" s="291"/>
      <c r="I90" s="291"/>
      <c r="J90" s="347"/>
      <c r="L90" s="311"/>
    </row>
    <row r="91" spans="1:13" s="3" customFormat="1" ht="84" hidden="1" customHeight="1" x14ac:dyDescent="0.35">
      <c r="A91" s="76" t="s">
        <v>283</v>
      </c>
      <c r="B91" s="76" t="s">
        <v>284</v>
      </c>
      <c r="C91" s="76" t="s">
        <v>285</v>
      </c>
      <c r="D91" s="120" t="s">
        <v>286</v>
      </c>
      <c r="E91" s="120" t="s">
        <v>470</v>
      </c>
      <c r="F91" s="121" t="s">
        <v>471</v>
      </c>
      <c r="G91" s="38">
        <f t="shared" si="4"/>
        <v>0</v>
      </c>
      <c r="H91" s="291"/>
      <c r="I91" s="291"/>
      <c r="J91" s="291"/>
      <c r="L91" s="311"/>
    </row>
    <row r="92" spans="1:13" s="3" customFormat="1" ht="78" hidden="1" customHeight="1" x14ac:dyDescent="0.35">
      <c r="A92" s="76" t="s">
        <v>283</v>
      </c>
      <c r="B92" s="76" t="s">
        <v>284</v>
      </c>
      <c r="C92" s="76" t="s">
        <v>285</v>
      </c>
      <c r="D92" s="120" t="s">
        <v>286</v>
      </c>
      <c r="E92" s="321" t="s">
        <v>441</v>
      </c>
      <c r="F92" s="121" t="s">
        <v>442</v>
      </c>
      <c r="G92" s="38">
        <f t="shared" si="4"/>
        <v>0</v>
      </c>
      <c r="H92" s="291"/>
      <c r="I92" s="291"/>
      <c r="J92" s="291"/>
      <c r="L92" s="311"/>
    </row>
    <row r="93" spans="1:13" s="3" customFormat="1" ht="58.5" hidden="1" customHeight="1" x14ac:dyDescent="0.35">
      <c r="A93" s="76" t="s">
        <v>288</v>
      </c>
      <c r="B93" s="76" t="s">
        <v>225</v>
      </c>
      <c r="C93" s="77" t="s">
        <v>226</v>
      </c>
      <c r="D93" s="120" t="s">
        <v>227</v>
      </c>
      <c r="E93" s="321" t="s">
        <v>462</v>
      </c>
      <c r="F93" s="121" t="s">
        <v>463</v>
      </c>
      <c r="G93" s="38">
        <f t="shared" si="4"/>
        <v>0</v>
      </c>
      <c r="H93" s="291"/>
      <c r="I93" s="291"/>
      <c r="J93" s="291"/>
      <c r="L93" s="311"/>
    </row>
    <row r="94" spans="1:13" s="3" customFormat="1" ht="75.75" hidden="1" customHeight="1" x14ac:dyDescent="0.35">
      <c r="A94" s="76" t="s">
        <v>289</v>
      </c>
      <c r="B94" s="76" t="s">
        <v>290</v>
      </c>
      <c r="C94" s="77" t="s">
        <v>66</v>
      </c>
      <c r="D94" s="78" t="s">
        <v>291</v>
      </c>
      <c r="E94" s="321"/>
      <c r="F94" s="121"/>
      <c r="G94" s="38">
        <f t="shared" si="4"/>
        <v>0</v>
      </c>
      <c r="H94" s="291"/>
      <c r="I94" s="291"/>
      <c r="J94" s="291"/>
      <c r="L94" s="311"/>
    </row>
    <row r="95" spans="1:13" s="3" customFormat="1" ht="75.75" hidden="1" customHeight="1" x14ac:dyDescent="0.35">
      <c r="A95" s="76" t="s">
        <v>289</v>
      </c>
      <c r="B95" s="76" t="s">
        <v>290</v>
      </c>
      <c r="C95" s="77" t="s">
        <v>66</v>
      </c>
      <c r="D95" s="78" t="s">
        <v>291</v>
      </c>
      <c r="E95" s="120" t="s">
        <v>470</v>
      </c>
      <c r="F95" s="121" t="s">
        <v>471</v>
      </c>
      <c r="G95" s="38">
        <f t="shared" si="4"/>
        <v>0</v>
      </c>
      <c r="H95" s="291"/>
      <c r="I95" s="291"/>
      <c r="J95" s="291"/>
      <c r="L95" s="311"/>
    </row>
    <row r="96" spans="1:13" s="3" customFormat="1" ht="57" hidden="1" customHeight="1" x14ac:dyDescent="0.35">
      <c r="A96" s="76" t="s">
        <v>287</v>
      </c>
      <c r="B96" s="76" t="s">
        <v>69</v>
      </c>
      <c r="C96" s="123" t="s">
        <v>70</v>
      </c>
      <c r="D96" s="125" t="s">
        <v>71</v>
      </c>
      <c r="E96" s="120"/>
      <c r="F96" s="121"/>
      <c r="G96" s="38">
        <f t="shared" si="4"/>
        <v>0</v>
      </c>
      <c r="H96" s="291"/>
      <c r="I96" s="291"/>
      <c r="J96" s="291"/>
      <c r="L96" s="311"/>
    </row>
    <row r="97" spans="1:12" s="3" customFormat="1" ht="68.25" hidden="1" customHeight="1" x14ac:dyDescent="0.35">
      <c r="A97" s="76" t="s">
        <v>292</v>
      </c>
      <c r="B97" s="76" t="s">
        <v>182</v>
      </c>
      <c r="C97" s="76" t="s">
        <v>74</v>
      </c>
      <c r="D97" s="304" t="s">
        <v>183</v>
      </c>
      <c r="E97" s="321" t="s">
        <v>433</v>
      </c>
      <c r="F97" s="121" t="s">
        <v>434</v>
      </c>
      <c r="G97" s="38">
        <f t="shared" si="4"/>
        <v>0</v>
      </c>
      <c r="H97" s="38"/>
      <c r="I97" s="291"/>
      <c r="J97" s="291"/>
      <c r="L97" s="311"/>
    </row>
    <row r="98" spans="1:12" s="4" customFormat="1" ht="49.5" hidden="1" customHeight="1" x14ac:dyDescent="0.35">
      <c r="A98" s="123" t="s">
        <v>293</v>
      </c>
      <c r="B98" s="76" t="s">
        <v>229</v>
      </c>
      <c r="C98" s="123" t="s">
        <v>230</v>
      </c>
      <c r="D98" s="125" t="s">
        <v>231</v>
      </c>
      <c r="E98" s="120" t="s">
        <v>464</v>
      </c>
      <c r="F98" s="121" t="s">
        <v>465</v>
      </c>
      <c r="G98" s="38">
        <f t="shared" si="4"/>
        <v>0</v>
      </c>
      <c r="H98" s="353"/>
      <c r="I98" s="291"/>
      <c r="J98" s="38"/>
      <c r="L98" s="299"/>
    </row>
    <row r="99" spans="1:12" s="4" customFormat="1" ht="77.25" hidden="1" customHeight="1" x14ac:dyDescent="0.35">
      <c r="A99" s="354" t="s">
        <v>478</v>
      </c>
      <c r="B99" s="354" t="s">
        <v>479</v>
      </c>
      <c r="C99" s="354" t="s">
        <v>66</v>
      </c>
      <c r="D99" s="355" t="s">
        <v>480</v>
      </c>
      <c r="E99" s="120" t="s">
        <v>470</v>
      </c>
      <c r="F99" s="121" t="s">
        <v>471</v>
      </c>
      <c r="G99" s="38">
        <f t="shared" si="4"/>
        <v>0</v>
      </c>
      <c r="H99" s="291"/>
      <c r="I99" s="291"/>
      <c r="J99" s="38"/>
      <c r="L99" s="299"/>
    </row>
    <row r="100" spans="1:12" s="4" customFormat="1" ht="81" hidden="1" customHeight="1" x14ac:dyDescent="0.35">
      <c r="A100" s="354" t="s">
        <v>481</v>
      </c>
      <c r="B100" s="354" t="s">
        <v>482</v>
      </c>
      <c r="C100" s="354" t="s">
        <v>66</v>
      </c>
      <c r="D100" s="355" t="s">
        <v>483</v>
      </c>
      <c r="E100" s="120" t="s">
        <v>470</v>
      </c>
      <c r="F100" s="121" t="s">
        <v>471</v>
      </c>
      <c r="G100" s="38">
        <f t="shared" si="4"/>
        <v>0</v>
      </c>
      <c r="H100" s="291"/>
      <c r="I100" s="291"/>
      <c r="J100" s="38"/>
      <c r="L100" s="299"/>
    </row>
    <row r="101" spans="1:12" customFormat="1" ht="60.75" hidden="1" customHeight="1" x14ac:dyDescent="0.35">
      <c r="A101" s="22" t="s">
        <v>294</v>
      </c>
      <c r="B101" s="73"/>
      <c r="C101" s="73"/>
      <c r="D101" s="69" t="s">
        <v>295</v>
      </c>
      <c r="E101" s="315"/>
      <c r="F101" s="316"/>
      <c r="G101" s="50">
        <f>SUM(G102)</f>
        <v>5833900</v>
      </c>
      <c r="H101" s="50">
        <f>SUM(H102)</f>
        <v>0</v>
      </c>
      <c r="I101" s="50">
        <f>SUM(I102)</f>
        <v>5833900</v>
      </c>
      <c r="J101" s="50">
        <f>SUM(J102)</f>
        <v>5833900</v>
      </c>
      <c r="L101" s="260"/>
    </row>
    <row r="102" spans="1:12" customFormat="1" ht="60.75" hidden="1" customHeight="1" x14ac:dyDescent="0.35">
      <c r="A102" s="22" t="s">
        <v>296</v>
      </c>
      <c r="B102" s="73"/>
      <c r="C102" s="73"/>
      <c r="D102" s="69" t="s">
        <v>295</v>
      </c>
      <c r="E102" s="315"/>
      <c r="F102" s="316"/>
      <c r="G102" s="289">
        <f>SUM(G103:G105)</f>
        <v>5833900</v>
      </c>
      <c r="H102" s="289">
        <f>SUM(H103:H105)</f>
        <v>0</v>
      </c>
      <c r="I102" s="289">
        <f>SUM(I103:I105)</f>
        <v>5833900</v>
      </c>
      <c r="J102" s="289">
        <f>SUM(J103:J105)</f>
        <v>5833900</v>
      </c>
      <c r="L102" s="317">
        <f>SUM(H101:I101)</f>
        <v>5833900</v>
      </c>
    </row>
    <row r="103" spans="1:12" customFormat="1" ht="1.8" hidden="1" customHeight="1" x14ac:dyDescent="0.35">
      <c r="A103" s="25" t="s">
        <v>298</v>
      </c>
      <c r="B103" s="25" t="s">
        <v>299</v>
      </c>
      <c r="C103" s="25" t="s">
        <v>270</v>
      </c>
      <c r="D103" s="46" t="s">
        <v>300</v>
      </c>
      <c r="E103" s="47" t="s">
        <v>484</v>
      </c>
      <c r="F103" s="300" t="s">
        <v>485</v>
      </c>
      <c r="G103" s="27">
        <f>SUM(H103:I103)</f>
        <v>0</v>
      </c>
      <c r="H103" s="301"/>
      <c r="I103" s="29"/>
      <c r="J103" s="29"/>
      <c r="L103" s="260"/>
    </row>
    <row r="104" spans="1:12" customFormat="1" ht="21.6" hidden="1" customHeight="1" x14ac:dyDescent="0.35">
      <c r="A104" s="25" t="s">
        <v>301</v>
      </c>
      <c r="B104" s="25" t="s">
        <v>302</v>
      </c>
      <c r="C104" s="25" t="s">
        <v>270</v>
      </c>
      <c r="D104" s="47" t="s">
        <v>303</v>
      </c>
      <c r="E104" s="47" t="s">
        <v>486</v>
      </c>
      <c r="F104" s="300" t="s">
        <v>487</v>
      </c>
      <c r="G104" s="27">
        <f>SUM(H104:I104)</f>
        <v>0</v>
      </c>
      <c r="H104" s="301"/>
      <c r="I104" s="29"/>
      <c r="J104" s="301"/>
      <c r="L104" s="260"/>
    </row>
    <row r="105" spans="1:12" s="3" customFormat="1" ht="63.6" customHeight="1" x14ac:dyDescent="0.35">
      <c r="A105" s="25" t="s">
        <v>238</v>
      </c>
      <c r="B105" s="25" t="s">
        <v>91</v>
      </c>
      <c r="C105" s="41" t="s">
        <v>92</v>
      </c>
      <c r="D105" s="47" t="s">
        <v>93</v>
      </c>
      <c r="E105" s="47" t="s">
        <v>477</v>
      </c>
      <c r="F105" s="300" t="s">
        <v>563</v>
      </c>
      <c r="G105" s="27">
        <f t="shared" ref="G105" si="6">SUM(H105:I105)</f>
        <v>5833900</v>
      </c>
      <c r="H105" s="27"/>
      <c r="I105" s="27">
        <v>5833900</v>
      </c>
      <c r="J105" s="27">
        <f>I105</f>
        <v>5833900</v>
      </c>
      <c r="L105" s="311"/>
    </row>
    <row r="106" spans="1:12" s="359" customFormat="1" ht="32.4" customHeight="1" x14ac:dyDescent="0.3">
      <c r="A106" s="356" t="s">
        <v>324</v>
      </c>
      <c r="B106" s="356" t="s">
        <v>324</v>
      </c>
      <c r="C106" s="356" t="s">
        <v>324</v>
      </c>
      <c r="D106" s="357" t="s">
        <v>369</v>
      </c>
      <c r="E106" s="357" t="s">
        <v>324</v>
      </c>
      <c r="F106" s="357" t="s">
        <v>324</v>
      </c>
      <c r="G106" s="358">
        <f>SUM(G12,G28,G33,G54,G68,G102)</f>
        <v>8675373</v>
      </c>
      <c r="H106" s="358">
        <f>SUM(H12,H28,H33,H54,H68,H102)</f>
        <v>0</v>
      </c>
      <c r="I106" s="358">
        <f>SUM(I12,I28,I33,I54,I68,I102)</f>
        <v>8675373</v>
      </c>
      <c r="J106" s="358">
        <f>SUM(J12,J28,J33,J54,J68,J102)</f>
        <v>8675373</v>
      </c>
      <c r="L106" s="360">
        <f>SUM(L12:L102)</f>
        <v>8675373</v>
      </c>
    </row>
    <row r="107" spans="1:12" s="4" customFormat="1" ht="11.25" customHeight="1" x14ac:dyDescent="0.35">
      <c r="A107" s="361"/>
      <c r="B107" s="361"/>
      <c r="C107" s="361"/>
      <c r="D107" s="361"/>
      <c r="E107" s="361"/>
      <c r="F107" s="269"/>
      <c r="G107" s="269"/>
      <c r="H107" s="361"/>
      <c r="I107" s="361"/>
      <c r="L107" s="317">
        <f>SUM(H106:I106)</f>
        <v>8675373</v>
      </c>
    </row>
    <row r="108" spans="1:12" ht="97.5" customHeight="1" x14ac:dyDescent="0.4">
      <c r="A108" s="264"/>
      <c r="B108" s="264"/>
      <c r="C108" s="264"/>
      <c r="D108" s="205" t="s">
        <v>415</v>
      </c>
      <c r="E108" s="205"/>
      <c r="G108" s="268"/>
      <c r="H108" s="205" t="s">
        <v>326</v>
      </c>
      <c r="I108" s="266"/>
      <c r="K108" s="1"/>
    </row>
    <row r="109" spans="1:12" ht="46.5" hidden="1" customHeight="1" x14ac:dyDescent="0.4">
      <c r="A109" s="264"/>
      <c r="B109" s="264"/>
      <c r="C109" s="264"/>
      <c r="D109" s="205" t="s">
        <v>416</v>
      </c>
      <c r="E109" s="205"/>
      <c r="G109" s="268"/>
      <c r="H109" s="269"/>
      <c r="I109" s="266"/>
      <c r="K109" s="1"/>
    </row>
    <row r="110" spans="1:12" ht="22.8" hidden="1" x14ac:dyDescent="0.4">
      <c r="A110" s="264"/>
      <c r="B110" s="116"/>
      <c r="C110" s="270"/>
      <c r="D110" s="205" t="s">
        <v>417</v>
      </c>
      <c r="E110" s="205"/>
      <c r="G110" s="6"/>
      <c r="I110" s="266"/>
      <c r="K110" s="1"/>
    </row>
    <row r="111" spans="1:12" ht="29.25" hidden="1" customHeight="1" x14ac:dyDescent="0.4">
      <c r="C111" s="271"/>
      <c r="D111" s="272" t="s">
        <v>418</v>
      </c>
      <c r="E111" s="271"/>
      <c r="F111" s="271"/>
      <c r="G111" s="273"/>
      <c r="H111" s="205" t="s">
        <v>335</v>
      </c>
    </row>
    <row r="112" spans="1:12" ht="22.8" x14ac:dyDescent="0.4">
      <c r="B112" s="116"/>
      <c r="C112" s="362"/>
      <c r="E112" s="363"/>
      <c r="F112" s="262"/>
      <c r="G112" s="6"/>
    </row>
  </sheetData>
  <mergeCells count="12">
    <mergeCell ref="A4:B4"/>
    <mergeCell ref="G8:G9"/>
    <mergeCell ref="H8:H9"/>
    <mergeCell ref="I8:J8"/>
    <mergeCell ref="D5:I5"/>
    <mergeCell ref="A5:B5"/>
    <mergeCell ref="A8:A9"/>
    <mergeCell ref="B8:B9"/>
    <mergeCell ref="C8:C9"/>
    <mergeCell ref="D8:D9"/>
    <mergeCell ref="E8:E9"/>
    <mergeCell ref="F8:F9"/>
  </mergeCells>
  <pageMargins left="0.55118110236220474" right="0" top="0.6692913385826772" bottom="7.874015748031496E-2" header="0" footer="0"/>
  <pageSetup paperSize="9" scale="65" fitToHeight="2" orientation="landscape" r:id="rId1"/>
  <headerFooter differentFirst="1" alignWithMargins="0">
    <oddHeader xml:space="preserve">&amp;C&amp;P
&amp;RПродовження додатку 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6</vt:i4>
      </vt:variant>
    </vt:vector>
  </HeadingPairs>
  <TitlesOfParts>
    <vt:vector size="10" baseType="lpstr">
      <vt:lpstr>Додаток 1</vt:lpstr>
      <vt:lpstr>Додаток 2</vt:lpstr>
      <vt:lpstr>Додаток 3</vt:lpstr>
      <vt:lpstr>Додаток 4</vt:lpstr>
      <vt:lpstr>'Додаток 2'!Заголовки_для_друку</vt:lpstr>
      <vt:lpstr>'Додаток 4'!Заголовки_для_друку</vt:lpstr>
      <vt:lpstr>'Додаток 1'!Область_друку</vt:lpstr>
      <vt:lpstr>'Додаток 2'!Область_друку</vt:lpstr>
      <vt:lpstr>'Додаток 3'!Область_друку</vt:lpstr>
      <vt:lpstr>'Додаток 4'!Область_друку</vt:lpstr>
    </vt:vector>
  </TitlesOfParts>
  <Company>Відділ доходів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Вараська міська військова адміністарція</cp:lastModifiedBy>
  <cp:lastPrinted>2025-05-16T12:37:11Z</cp:lastPrinted>
  <dcterms:created xsi:type="dcterms:W3CDTF">2004-12-22T07:46:33Z</dcterms:created>
  <dcterms:modified xsi:type="dcterms:W3CDTF">2025-05-29T12:01:20Z</dcterms:modified>
</cp:coreProperties>
</file>