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aa9dd7c7d8871f3/Desktop/бюджет/2025/369 від 19.06.2025/"/>
    </mc:Choice>
  </mc:AlternateContent>
  <xr:revisionPtr revIDLastSave="1" documentId="13_ncr:1_{FCA89E05-3C30-4EC6-869D-0F0591900E2B}" xr6:coauthVersionLast="47" xr6:coauthVersionMax="47" xr10:uidLastSave="{8C9780E7-7751-44FC-BE54-0F04DC88E97A}"/>
  <bookViews>
    <workbookView xWindow="-108" yWindow="-108" windowWidth="23256" windowHeight="12456" activeTab="5" xr2:uid="{00000000-000D-0000-FFFF-FFFF00000000}"/>
  </bookViews>
  <sheets>
    <sheet name="Додаток 1" sheetId="75" r:id="rId1"/>
    <sheet name="Додаток 2" sheetId="71" r:id="rId2"/>
    <sheet name="Додаток 3" sheetId="62" r:id="rId3"/>
    <sheet name="Додаток 4" sheetId="69" r:id="rId4"/>
    <sheet name="Додаток 5" sheetId="73" r:id="rId5"/>
    <sheet name="Додаток 6" sheetId="74" r:id="rId6"/>
  </sheets>
  <definedNames>
    <definedName name="_xlnm._FilterDatabase" localSheetId="2" hidden="1">'Додаток 3'!$C$11:$HP$11</definedName>
    <definedName name="_xlnm.Print_Titles" localSheetId="2">'Додаток 3'!$7:$11</definedName>
    <definedName name="_xlnm.Print_Titles" localSheetId="4">'Додаток 5'!$11:$12</definedName>
    <definedName name="_xlnm.Print_Titles" localSheetId="5">'Додаток 6'!$8:$10</definedName>
    <definedName name="_xlnm.Print_Area" localSheetId="0">'Додаток 1'!$A$1:$F$130</definedName>
    <definedName name="_xlnm.Print_Area" localSheetId="1">'Додаток 2'!$A$1:$F$55</definedName>
    <definedName name="_xlnm.Print_Area" localSheetId="2">'Додаток 3'!$B$1:$T$160</definedName>
    <definedName name="_xlnm.Print_Area" localSheetId="3">'Додаток 4'!$A$1:$D$141</definedName>
    <definedName name="_xlnm.Print_Area" localSheetId="4">'Додаток 5'!$A$1:$J$44</definedName>
    <definedName name="_xlnm.Print_Area" localSheetId="5">'Додаток 6'!$A$1:$J$115</definedName>
  </definedNames>
  <calcPr calcId="191028"/>
</workbook>
</file>

<file path=xl/calcChain.xml><?xml version="1.0" encoding="utf-8"?>
<calcChain xmlns="http://schemas.openxmlformats.org/spreadsheetml/2006/main">
  <c r="G21" i="73" l="1"/>
  <c r="G33" i="73"/>
  <c r="H21" i="73"/>
  <c r="H20" i="73"/>
  <c r="H33" i="73"/>
  <c r="G20" i="73"/>
  <c r="D16" i="75"/>
  <c r="C16" i="75"/>
  <c r="C17" i="75"/>
  <c r="C18" i="75"/>
  <c r="C19" i="75"/>
  <c r="C20" i="75"/>
  <c r="D21" i="75"/>
  <c r="C21" i="75"/>
  <c r="C22" i="75"/>
  <c r="D24" i="75"/>
  <c r="D27" i="75"/>
  <c r="D23" i="75"/>
  <c r="C23" i="75"/>
  <c r="C24" i="75"/>
  <c r="C25" i="75"/>
  <c r="C26" i="75"/>
  <c r="C27" i="75"/>
  <c r="C28" i="75"/>
  <c r="D30" i="75"/>
  <c r="C31" i="75"/>
  <c r="C30" i="75"/>
  <c r="D32" i="75"/>
  <c r="C33" i="75"/>
  <c r="C32" i="75"/>
  <c r="D34" i="75"/>
  <c r="C34" i="75"/>
  <c r="C35" i="75"/>
  <c r="C36" i="75"/>
  <c r="D38" i="75"/>
  <c r="C38" i="75"/>
  <c r="C39" i="75"/>
  <c r="C40" i="75"/>
  <c r="C41" i="75"/>
  <c r="C42" i="75"/>
  <c r="C43" i="75"/>
  <c r="C44" i="75"/>
  <c r="C45" i="75"/>
  <c r="C46" i="75"/>
  <c r="C47" i="75"/>
  <c r="D48" i="75"/>
  <c r="C48" i="75"/>
  <c r="C49" i="75"/>
  <c r="C50" i="75"/>
  <c r="D51" i="75"/>
  <c r="C51" i="75"/>
  <c r="C52" i="75"/>
  <c r="C53" i="75"/>
  <c r="C54" i="75"/>
  <c r="E56" i="75"/>
  <c r="E55" i="75"/>
  <c r="C55" i="75"/>
  <c r="C56" i="75"/>
  <c r="C57" i="75"/>
  <c r="C58" i="75"/>
  <c r="C59" i="75"/>
  <c r="D62" i="75"/>
  <c r="C62" i="75"/>
  <c r="C63" i="75"/>
  <c r="C64" i="75"/>
  <c r="D65" i="75"/>
  <c r="C65" i="75"/>
  <c r="D61" i="75"/>
  <c r="C61" i="75"/>
  <c r="C66" i="75"/>
  <c r="C67" i="75"/>
  <c r="C68" i="75"/>
  <c r="D70" i="75"/>
  <c r="C70" i="75"/>
  <c r="C71" i="75"/>
  <c r="C72" i="75"/>
  <c r="C73" i="75"/>
  <c r="D74" i="75"/>
  <c r="C74" i="75"/>
  <c r="C75" i="75"/>
  <c r="D76" i="75"/>
  <c r="D69" i="75"/>
  <c r="C69" i="75"/>
  <c r="C77" i="75"/>
  <c r="C78" i="75"/>
  <c r="D80" i="75"/>
  <c r="C80" i="75"/>
  <c r="C81" i="75"/>
  <c r="C82" i="75"/>
  <c r="E84" i="75"/>
  <c r="E83" i="75"/>
  <c r="C83" i="75"/>
  <c r="C84" i="75"/>
  <c r="C85" i="75"/>
  <c r="C86" i="75"/>
  <c r="C87" i="75"/>
  <c r="F90" i="75"/>
  <c r="F89" i="75"/>
  <c r="E89" i="75"/>
  <c r="C89" i="75"/>
  <c r="E90" i="75"/>
  <c r="C90" i="75"/>
  <c r="E91" i="75"/>
  <c r="C91" i="75"/>
  <c r="E92" i="75"/>
  <c r="C92" i="75"/>
  <c r="F93" i="75"/>
  <c r="D96" i="75"/>
  <c r="C96" i="75"/>
  <c r="C97" i="75"/>
  <c r="C98" i="75"/>
  <c r="C99" i="75"/>
  <c r="C100" i="75"/>
  <c r="C101" i="75"/>
  <c r="C102" i="75"/>
  <c r="D106" i="75"/>
  <c r="C106" i="75"/>
  <c r="C107" i="75"/>
  <c r="D108" i="75"/>
  <c r="D95" i="75"/>
  <c r="E108" i="75"/>
  <c r="E95" i="75"/>
  <c r="E94" i="75"/>
  <c r="E126" i="75"/>
  <c r="C109" i="75"/>
  <c r="C110" i="75"/>
  <c r="C111" i="75"/>
  <c r="C112" i="75"/>
  <c r="C114" i="75"/>
  <c r="C115" i="75"/>
  <c r="C116" i="75"/>
  <c r="C117" i="75"/>
  <c r="C118" i="75"/>
  <c r="C119" i="75"/>
  <c r="C120" i="75"/>
  <c r="C122" i="75"/>
  <c r="C124" i="75"/>
  <c r="C125" i="75"/>
  <c r="F126" i="75"/>
  <c r="D24" i="69"/>
  <c r="C108" i="75"/>
  <c r="D94" i="75"/>
  <c r="C94" i="75"/>
  <c r="C95" i="75"/>
  <c r="D79" i="75"/>
  <c r="D37" i="75"/>
  <c r="D29" i="75"/>
  <c r="C29" i="75"/>
  <c r="D15" i="75"/>
  <c r="C15" i="75"/>
  <c r="C76" i="75"/>
  <c r="I103" i="74"/>
  <c r="I102" i="74"/>
  <c r="H103" i="74"/>
  <c r="H102" i="74"/>
  <c r="J103" i="74"/>
  <c r="J102" i="74"/>
  <c r="G104" i="74"/>
  <c r="G105" i="74"/>
  <c r="G103" i="74"/>
  <c r="G102" i="74"/>
  <c r="G70" i="74"/>
  <c r="G69" i="74"/>
  <c r="G136" i="62"/>
  <c r="T136" i="62"/>
  <c r="G137" i="62"/>
  <c r="T137" i="62"/>
  <c r="D70" i="69"/>
  <c r="D97" i="69"/>
  <c r="D14" i="75"/>
  <c r="C37" i="75"/>
  <c r="D60" i="75"/>
  <c r="C60" i="75"/>
  <c r="C79" i="75"/>
  <c r="G95" i="62"/>
  <c r="Q95" i="62"/>
  <c r="L95" i="62"/>
  <c r="T95" i="62"/>
  <c r="C14" i="75"/>
  <c r="C93" i="75"/>
  <c r="D93" i="75"/>
  <c r="D126" i="75"/>
  <c r="C126" i="75"/>
  <c r="L61" i="62"/>
  <c r="L62" i="62"/>
  <c r="L63" i="62"/>
  <c r="L64" i="62"/>
  <c r="L65" i="62"/>
  <c r="L66" i="62"/>
  <c r="L67" i="62"/>
  <c r="L68" i="62"/>
  <c r="L69" i="62"/>
  <c r="T69" i="62"/>
  <c r="D96" i="69"/>
  <c r="D69" i="69"/>
  <c r="H91" i="62"/>
  <c r="I91" i="62"/>
  <c r="J91" i="62"/>
  <c r="K91" i="62"/>
  <c r="M91" i="62"/>
  <c r="N91" i="62"/>
  <c r="O91" i="62"/>
  <c r="P91" i="62"/>
  <c r="R91" i="62"/>
  <c r="S91" i="62"/>
  <c r="L120" i="62"/>
  <c r="G120" i="62"/>
  <c r="T120" i="62"/>
  <c r="D130" i="69"/>
  <c r="G101" i="74"/>
  <c r="J98" i="74"/>
  <c r="J97" i="74"/>
  <c r="G100" i="74"/>
  <c r="G99" i="74"/>
  <c r="I98" i="74"/>
  <c r="I97" i="74"/>
  <c r="H98" i="74"/>
  <c r="H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J75" i="74"/>
  <c r="G75" i="74"/>
  <c r="J74" i="74"/>
  <c r="G74" i="74"/>
  <c r="G73" i="74"/>
  <c r="G72" i="74"/>
  <c r="J71" i="74"/>
  <c r="G71" i="74"/>
  <c r="G68" i="74"/>
  <c r="G67" i="74"/>
  <c r="I66" i="74"/>
  <c r="H66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J52" i="74"/>
  <c r="J51" i="74"/>
  <c r="I52" i="74"/>
  <c r="I51" i="74"/>
  <c r="H52" i="74"/>
  <c r="J50" i="74"/>
  <c r="G50" i="74"/>
  <c r="J49" i="74"/>
  <c r="G49" i="74"/>
  <c r="J48" i="74"/>
  <c r="G48" i="74"/>
  <c r="J47" i="74"/>
  <c r="G47" i="74"/>
  <c r="J46" i="74"/>
  <c r="G46" i="74"/>
  <c r="J45" i="74"/>
  <c r="G45" i="74"/>
  <c r="J44" i="74"/>
  <c r="G44" i="74"/>
  <c r="J43" i="74"/>
  <c r="G43" i="74"/>
  <c r="J42" i="74"/>
  <c r="G42" i="74"/>
  <c r="J41" i="74"/>
  <c r="G41" i="74"/>
  <c r="J40" i="74"/>
  <c r="G40" i="74"/>
  <c r="J39" i="74"/>
  <c r="G39" i="74"/>
  <c r="J38" i="74"/>
  <c r="G38" i="74"/>
  <c r="J37" i="74"/>
  <c r="G37" i="74"/>
  <c r="J36" i="74"/>
  <c r="G36" i="74"/>
  <c r="J35" i="74"/>
  <c r="G35" i="74"/>
  <c r="G34" i="74"/>
  <c r="G33" i="74"/>
  <c r="I32" i="74"/>
  <c r="I31" i="74"/>
  <c r="H32" i="74"/>
  <c r="H31" i="74"/>
  <c r="G30" i="74"/>
  <c r="G29" i="74"/>
  <c r="G28" i="74"/>
  <c r="J27" i="74"/>
  <c r="J26" i="74"/>
  <c r="I27" i="74"/>
  <c r="I26" i="74"/>
  <c r="H27" i="74"/>
  <c r="H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J12" i="74"/>
  <c r="I12" i="74"/>
  <c r="I11" i="74"/>
  <c r="H12" i="74"/>
  <c r="H11" i="74"/>
  <c r="I21" i="73"/>
  <c r="I20" i="73"/>
  <c r="I14" i="73"/>
  <c r="I13" i="73"/>
  <c r="H65" i="74"/>
  <c r="H106" i="74"/>
  <c r="I65" i="74"/>
  <c r="I106" i="74"/>
  <c r="L52" i="74"/>
  <c r="G98" i="74"/>
  <c r="G97" i="74"/>
  <c r="G27" i="74"/>
  <c r="G26" i="74"/>
  <c r="J66" i="74"/>
  <c r="H51" i="74"/>
  <c r="G51" i="74"/>
  <c r="G65" i="74"/>
  <c r="G66" i="74"/>
  <c r="G12" i="74"/>
  <c r="G32" i="74"/>
  <c r="G52" i="74"/>
  <c r="G106" i="74"/>
  <c r="J32" i="74"/>
  <c r="J31" i="74"/>
  <c r="G31" i="74"/>
  <c r="L32" i="74"/>
  <c r="G11" i="74"/>
  <c r="J11" i="74"/>
  <c r="L12" i="74"/>
  <c r="L98" i="74"/>
  <c r="L66" i="74"/>
  <c r="L27" i="74"/>
  <c r="I33" i="73"/>
  <c r="J65" i="74"/>
  <c r="J106" i="74"/>
  <c r="L106" i="74"/>
  <c r="L107" i="74"/>
  <c r="D39" i="69"/>
  <c r="D44" i="69"/>
  <c r="D36" i="69"/>
  <c r="D23" i="69"/>
  <c r="D19" i="69"/>
  <c r="D45" i="69"/>
  <c r="D43" i="69"/>
  <c r="D42" i="69"/>
  <c r="D41" i="69"/>
  <c r="C33" i="71"/>
  <c r="D32" i="71"/>
  <c r="C32" i="71"/>
  <c r="F31" i="71"/>
  <c r="E31" i="71"/>
  <c r="C30" i="71"/>
  <c r="D29" i="71"/>
  <c r="D28" i="71"/>
  <c r="F28" i="71"/>
  <c r="E28" i="71"/>
  <c r="E27" i="71"/>
  <c r="F27" i="71"/>
  <c r="C29" i="71"/>
  <c r="D27" i="71"/>
  <c r="C28" i="71"/>
  <c r="D31" i="71"/>
  <c r="C31" i="71"/>
  <c r="C27" i="71"/>
  <c r="L44" i="62"/>
  <c r="L45" i="62"/>
  <c r="L46" i="62"/>
  <c r="L47" i="62"/>
  <c r="L48" i="62"/>
  <c r="L49" i="62"/>
  <c r="L50" i="62"/>
  <c r="L51" i="62"/>
  <c r="D61" i="69"/>
  <c r="D57" i="69"/>
  <c r="D93" i="69"/>
  <c r="D92" i="69"/>
  <c r="D131" i="69"/>
  <c r="D129" i="69"/>
  <c r="G99" i="62"/>
  <c r="T99" i="62"/>
  <c r="G145" i="62"/>
  <c r="T144" i="62"/>
  <c r="T153" i="62"/>
  <c r="S144" i="62"/>
  <c r="S153" i="62"/>
  <c r="R144" i="62"/>
  <c r="R153" i="62"/>
  <c r="Q144" i="62"/>
  <c r="Q153" i="62"/>
  <c r="P144" i="62"/>
  <c r="P153" i="62"/>
  <c r="O144" i="62"/>
  <c r="O153" i="62"/>
  <c r="N144" i="62"/>
  <c r="N153" i="62"/>
  <c r="M144" i="62"/>
  <c r="L144" i="62"/>
  <c r="L153" i="62"/>
  <c r="K144" i="62"/>
  <c r="K153" i="62"/>
  <c r="J144" i="62"/>
  <c r="J153" i="62"/>
  <c r="I144" i="62"/>
  <c r="I153" i="62"/>
  <c r="H144" i="62"/>
  <c r="H153" i="62"/>
  <c r="G144" i="62"/>
  <c r="G135" i="62"/>
  <c r="T135" i="62"/>
  <c r="S134" i="62"/>
  <c r="S133" i="62"/>
  <c r="R134" i="62"/>
  <c r="R133" i="62"/>
  <c r="Q134" i="62"/>
  <c r="P134" i="62"/>
  <c r="P133" i="62"/>
  <c r="O134" i="62"/>
  <c r="O133" i="62"/>
  <c r="N134" i="62"/>
  <c r="N133" i="62"/>
  <c r="M134" i="62"/>
  <c r="M133" i="62"/>
  <c r="L134" i="62"/>
  <c r="L133" i="62"/>
  <c r="K134" i="62"/>
  <c r="K133" i="62"/>
  <c r="J134" i="62"/>
  <c r="J133" i="62"/>
  <c r="I134" i="62"/>
  <c r="I133" i="62"/>
  <c r="H134" i="62"/>
  <c r="H133" i="62"/>
  <c r="Q133" i="62"/>
  <c r="L132" i="62"/>
  <c r="G132" i="62"/>
  <c r="L131" i="62"/>
  <c r="T131" i="62"/>
  <c r="L130" i="62"/>
  <c r="G130" i="62"/>
  <c r="L129" i="62"/>
  <c r="T129" i="62"/>
  <c r="L128" i="62"/>
  <c r="G128" i="62"/>
  <c r="S127" i="62"/>
  <c r="S126" i="62"/>
  <c r="R127" i="62"/>
  <c r="R126" i="62"/>
  <c r="Q127" i="62"/>
  <c r="Q126" i="62"/>
  <c r="P127" i="62"/>
  <c r="P126" i="62"/>
  <c r="O127" i="62"/>
  <c r="O126" i="62"/>
  <c r="N127" i="62"/>
  <c r="N126" i="62"/>
  <c r="M127" i="62"/>
  <c r="M126" i="62"/>
  <c r="K127" i="62"/>
  <c r="K126" i="62"/>
  <c r="J127" i="62"/>
  <c r="J126" i="62"/>
  <c r="I127" i="62"/>
  <c r="I126" i="62"/>
  <c r="H127" i="62"/>
  <c r="H126" i="62"/>
  <c r="L125" i="62"/>
  <c r="G125" i="62"/>
  <c r="L124" i="62"/>
  <c r="G124" i="62"/>
  <c r="L123" i="62"/>
  <c r="G123" i="62"/>
  <c r="S122" i="62"/>
  <c r="S121" i="62"/>
  <c r="R122" i="62"/>
  <c r="R121" i="62"/>
  <c r="Q122" i="62"/>
  <c r="Q121" i="62"/>
  <c r="P122" i="62"/>
  <c r="P121" i="62"/>
  <c r="O122" i="62"/>
  <c r="O121" i="62"/>
  <c r="N122" i="62"/>
  <c r="N121" i="62"/>
  <c r="M122" i="62"/>
  <c r="M121" i="62"/>
  <c r="K122" i="62"/>
  <c r="K121" i="62"/>
  <c r="J122" i="62"/>
  <c r="J121" i="62"/>
  <c r="I122" i="62"/>
  <c r="I121" i="62"/>
  <c r="H122" i="62"/>
  <c r="H121" i="62"/>
  <c r="L119" i="62"/>
  <c r="G119" i="62"/>
  <c r="Q118" i="62"/>
  <c r="L118" i="62"/>
  <c r="G118" i="62"/>
  <c r="Q117" i="62"/>
  <c r="G117" i="62"/>
  <c r="T117" i="62"/>
  <c r="Q116" i="62"/>
  <c r="L116" i="62"/>
  <c r="G116" i="62"/>
  <c r="Q115" i="62"/>
  <c r="L115" i="62"/>
  <c r="G115" i="62"/>
  <c r="L114" i="62"/>
  <c r="G114" i="62"/>
  <c r="Q112" i="62"/>
  <c r="G112" i="62"/>
  <c r="Q113" i="62"/>
  <c r="L113" i="62"/>
  <c r="G113" i="62"/>
  <c r="L111" i="62"/>
  <c r="G111" i="62"/>
  <c r="Q110" i="62"/>
  <c r="L110" i="62"/>
  <c r="G110" i="62"/>
  <c r="Q109" i="62"/>
  <c r="L109" i="62"/>
  <c r="G109" i="62"/>
  <c r="Q108" i="62"/>
  <c r="L108" i="62"/>
  <c r="G108" i="62"/>
  <c r="Q107" i="62"/>
  <c r="L107" i="62"/>
  <c r="G107" i="62"/>
  <c r="Q106" i="62"/>
  <c r="L106" i="62"/>
  <c r="G106" i="62"/>
  <c r="Q105" i="62"/>
  <c r="L105" i="62"/>
  <c r="G105" i="62"/>
  <c r="Q104" i="62"/>
  <c r="L104" i="62"/>
  <c r="G104" i="62"/>
  <c r="Q103" i="62"/>
  <c r="L103" i="62"/>
  <c r="G103" i="62"/>
  <c r="Q102" i="62"/>
  <c r="L102" i="62"/>
  <c r="G102" i="62"/>
  <c r="L101" i="62"/>
  <c r="G101" i="62"/>
  <c r="Q100" i="62"/>
  <c r="L100" i="62"/>
  <c r="G100" i="62"/>
  <c r="L97" i="62"/>
  <c r="G97" i="62"/>
  <c r="Q96" i="62"/>
  <c r="L96" i="62"/>
  <c r="G96" i="62"/>
  <c r="Q94" i="62"/>
  <c r="L94" i="62"/>
  <c r="G94" i="62"/>
  <c r="Q98" i="62"/>
  <c r="L98" i="62"/>
  <c r="G98" i="62"/>
  <c r="Q93" i="62"/>
  <c r="L93" i="62"/>
  <c r="G93" i="62"/>
  <c r="L92" i="62"/>
  <c r="G92" i="62"/>
  <c r="X91" i="62"/>
  <c r="W91" i="62"/>
  <c r="U91" i="62"/>
  <c r="S90" i="62"/>
  <c r="R90" i="62"/>
  <c r="P90" i="62"/>
  <c r="O90" i="62"/>
  <c r="N90" i="62"/>
  <c r="M90" i="62"/>
  <c r="K90" i="62"/>
  <c r="J90" i="62"/>
  <c r="I90" i="62"/>
  <c r="H90" i="62"/>
  <c r="L89" i="62"/>
  <c r="G89" i="62"/>
  <c r="L88" i="62"/>
  <c r="G88" i="62"/>
  <c r="L87" i="62"/>
  <c r="G87" i="62"/>
  <c r="L86" i="62"/>
  <c r="G86" i="62"/>
  <c r="L85" i="62"/>
  <c r="G85" i="62"/>
  <c r="L84" i="62"/>
  <c r="G84" i="62"/>
  <c r="L83" i="62"/>
  <c r="G83" i="62"/>
  <c r="L82" i="62"/>
  <c r="G82" i="62"/>
  <c r="L81" i="62"/>
  <c r="G81" i="62"/>
  <c r="L80" i="62"/>
  <c r="G80" i="62"/>
  <c r="L79" i="62"/>
  <c r="G79" i="62"/>
  <c r="L78" i="62"/>
  <c r="G78" i="62"/>
  <c r="L77" i="62"/>
  <c r="G77" i="62"/>
  <c r="L76" i="62"/>
  <c r="G76" i="62"/>
  <c r="S75" i="62"/>
  <c r="S74" i="62"/>
  <c r="R75" i="62"/>
  <c r="R74" i="62"/>
  <c r="Q75" i="62"/>
  <c r="Q74" i="62"/>
  <c r="P75" i="62"/>
  <c r="P74" i="62"/>
  <c r="O75" i="62"/>
  <c r="O74" i="62"/>
  <c r="N75" i="62"/>
  <c r="N74" i="62"/>
  <c r="M75" i="62"/>
  <c r="M74" i="62"/>
  <c r="K75" i="62"/>
  <c r="K74" i="62"/>
  <c r="J75" i="62"/>
  <c r="J74" i="62"/>
  <c r="I75" i="62"/>
  <c r="I74" i="62"/>
  <c r="H75" i="62"/>
  <c r="H74" i="62"/>
  <c r="L73" i="62"/>
  <c r="G73" i="62"/>
  <c r="L72" i="62"/>
  <c r="G72" i="62"/>
  <c r="L71" i="62"/>
  <c r="G71" i="62"/>
  <c r="L70" i="62"/>
  <c r="G70" i="62"/>
  <c r="G68" i="62"/>
  <c r="T68" i="62"/>
  <c r="G67" i="62"/>
  <c r="T67" i="62"/>
  <c r="S66" i="62"/>
  <c r="S54" i="62"/>
  <c r="S53" i="62"/>
  <c r="G66" i="62"/>
  <c r="T66" i="62"/>
  <c r="G65" i="62"/>
  <c r="T65" i="62"/>
  <c r="G64" i="62"/>
  <c r="T64" i="62"/>
  <c r="G63" i="62"/>
  <c r="T63" i="62"/>
  <c r="G62" i="62"/>
  <c r="T62" i="62"/>
  <c r="G61" i="62"/>
  <c r="T61" i="62"/>
  <c r="L60" i="62"/>
  <c r="G60" i="62"/>
  <c r="L59" i="62"/>
  <c r="G59" i="62"/>
  <c r="L58" i="62"/>
  <c r="G58" i="62"/>
  <c r="L57" i="62"/>
  <c r="G57" i="62"/>
  <c r="L56" i="62"/>
  <c r="G56" i="62"/>
  <c r="L55" i="62"/>
  <c r="G55" i="62"/>
  <c r="R54" i="62"/>
  <c r="R53" i="62"/>
  <c r="Q54" i="62"/>
  <c r="Q53" i="62"/>
  <c r="P54" i="62"/>
  <c r="P53" i="62"/>
  <c r="O54" i="62"/>
  <c r="O53" i="62"/>
  <c r="N54" i="62"/>
  <c r="N53" i="62"/>
  <c r="M54" i="62"/>
  <c r="M53" i="62"/>
  <c r="K54" i="62"/>
  <c r="K53" i="62"/>
  <c r="J54" i="62"/>
  <c r="J53" i="62"/>
  <c r="I54" i="62"/>
  <c r="I53" i="62"/>
  <c r="H54" i="62"/>
  <c r="H53" i="62"/>
  <c r="L52" i="62"/>
  <c r="T52" i="62"/>
  <c r="G51" i="62"/>
  <c r="G50" i="62"/>
  <c r="G49" i="62"/>
  <c r="T49" i="62"/>
  <c r="G48" i="62"/>
  <c r="G47" i="62"/>
  <c r="T46" i="62"/>
  <c r="T45" i="62"/>
  <c r="G44" i="62"/>
  <c r="L43" i="62"/>
  <c r="G43" i="62"/>
  <c r="L42" i="62"/>
  <c r="G42" i="62"/>
  <c r="L41" i="62"/>
  <c r="G41" i="62"/>
  <c r="L40" i="62"/>
  <c r="G40" i="62"/>
  <c r="L39" i="62"/>
  <c r="G39" i="62"/>
  <c r="L38" i="62"/>
  <c r="G38" i="62"/>
  <c r="L37" i="62"/>
  <c r="G37" i="62"/>
  <c r="L36" i="62"/>
  <c r="G36" i="62"/>
  <c r="L35" i="62"/>
  <c r="G35" i="62"/>
  <c r="L34" i="62"/>
  <c r="G34" i="62"/>
  <c r="L33" i="62"/>
  <c r="G33" i="62"/>
  <c r="L32" i="62"/>
  <c r="G32" i="62"/>
  <c r="S31" i="62"/>
  <c r="S30" i="62"/>
  <c r="R31" i="62"/>
  <c r="R30" i="62"/>
  <c r="Q31" i="62"/>
  <c r="Q30" i="62"/>
  <c r="P31" i="62"/>
  <c r="P30" i="62"/>
  <c r="O31" i="62"/>
  <c r="O30" i="62"/>
  <c r="N31" i="62"/>
  <c r="N30" i="62"/>
  <c r="M31" i="62"/>
  <c r="M30" i="62"/>
  <c r="K31" i="62"/>
  <c r="K30" i="62"/>
  <c r="J31" i="62"/>
  <c r="J30" i="62"/>
  <c r="I31" i="62"/>
  <c r="I30" i="62"/>
  <c r="H31" i="62"/>
  <c r="H30" i="62"/>
  <c r="L29" i="62"/>
  <c r="G29" i="62"/>
  <c r="L28" i="62"/>
  <c r="G28" i="62"/>
  <c r="L27" i="62"/>
  <c r="G27" i="62"/>
  <c r="L26" i="62"/>
  <c r="G26" i="62"/>
  <c r="L25" i="62"/>
  <c r="G25" i="62"/>
  <c r="L24" i="62"/>
  <c r="G24" i="62"/>
  <c r="L23" i="62"/>
  <c r="G23" i="62"/>
  <c r="L22" i="62"/>
  <c r="G22" i="62"/>
  <c r="L21" i="62"/>
  <c r="G21" i="62"/>
  <c r="L20" i="62"/>
  <c r="G20" i="62"/>
  <c r="L19" i="62"/>
  <c r="G19" i="62"/>
  <c r="L18" i="62"/>
  <c r="G18" i="62"/>
  <c r="L17" i="62"/>
  <c r="G17" i="62"/>
  <c r="L16" i="62"/>
  <c r="G16" i="62"/>
  <c r="L15" i="62"/>
  <c r="G15" i="62"/>
  <c r="L14" i="62"/>
  <c r="G14" i="62"/>
  <c r="S13" i="62"/>
  <c r="S12" i="62"/>
  <c r="R13" i="62"/>
  <c r="R12" i="62"/>
  <c r="Q13" i="62"/>
  <c r="Q12" i="62"/>
  <c r="P13" i="62"/>
  <c r="P12" i="62"/>
  <c r="O13" i="62"/>
  <c r="O12" i="62"/>
  <c r="N13" i="62"/>
  <c r="M13" i="62"/>
  <c r="K13" i="62"/>
  <c r="K12" i="62"/>
  <c r="J13" i="62"/>
  <c r="J12" i="62"/>
  <c r="I13" i="62"/>
  <c r="I12" i="62"/>
  <c r="H13" i="62"/>
  <c r="H12" i="62"/>
  <c r="G91" i="62"/>
  <c r="L112" i="62"/>
  <c r="L91" i="62"/>
  <c r="L90" i="62"/>
  <c r="Q91" i="62"/>
  <c r="Q90" i="62"/>
  <c r="T114" i="62"/>
  <c r="T128" i="62"/>
  <c r="T15" i="62"/>
  <c r="T37" i="62"/>
  <c r="T42" i="62"/>
  <c r="T59" i="62"/>
  <c r="T73" i="62"/>
  <c r="T58" i="62"/>
  <c r="T130" i="62"/>
  <c r="T50" i="62"/>
  <c r="T88" i="62"/>
  <c r="T132" i="62"/>
  <c r="T48" i="62"/>
  <c r="T78" i="62"/>
  <c r="T110" i="62"/>
  <c r="T98" i="62"/>
  <c r="L127" i="62"/>
  <c r="L126" i="62"/>
  <c r="T57" i="62"/>
  <c r="T89" i="62"/>
  <c r="V124" i="62"/>
  <c r="T101" i="62"/>
  <c r="T102" i="62"/>
  <c r="T86" i="62"/>
  <c r="T71" i="62"/>
  <c r="T32" i="62"/>
  <c r="T41" i="62"/>
  <c r="T18" i="62"/>
  <c r="T106" i="62"/>
  <c r="T100" i="62"/>
  <c r="T87" i="62"/>
  <c r="T82" i="62"/>
  <c r="T76" i="62"/>
  <c r="T84" i="62"/>
  <c r="T77" i="62"/>
  <c r="T81" i="62"/>
  <c r="T85" i="62"/>
  <c r="T70" i="62"/>
  <c r="T21" i="62"/>
  <c r="T25" i="62"/>
  <c r="T23" i="62"/>
  <c r="T24" i="62"/>
  <c r="T116" i="62"/>
  <c r="T96" i="62"/>
  <c r="T60" i="62"/>
  <c r="T80" i="62"/>
  <c r="T83" i="62"/>
  <c r="T79" i="62"/>
  <c r="T22" i="62"/>
  <c r="T26" i="62"/>
  <c r="T51" i="62"/>
  <c r="T72" i="62"/>
  <c r="G75" i="62"/>
  <c r="G74" i="62"/>
  <c r="T107" i="62"/>
  <c r="L54" i="62"/>
  <c r="L53" i="62"/>
  <c r="T35" i="62"/>
  <c r="T55" i="62"/>
  <c r="T16" i="62"/>
  <c r="T20" i="62"/>
  <c r="T36" i="62"/>
  <c r="T40" i="62"/>
  <c r="T56" i="62"/>
  <c r="T94" i="62"/>
  <c r="T111" i="62"/>
  <c r="T118" i="62"/>
  <c r="T113" i="62"/>
  <c r="T17" i="62"/>
  <c r="T28" i="62"/>
  <c r="G146" i="62"/>
  <c r="T93" i="62"/>
  <c r="T108" i="62"/>
  <c r="T97" i="62"/>
  <c r="T103" i="62"/>
  <c r="T109" i="62"/>
  <c r="T112" i="62"/>
  <c r="T104" i="62"/>
  <c r="T105" i="62"/>
  <c r="T119" i="62"/>
  <c r="T29" i="62"/>
  <c r="L13" i="62"/>
  <c r="L12" i="62"/>
  <c r="T47" i="62"/>
  <c r="T38" i="62"/>
  <c r="K138" i="62"/>
  <c r="J138" i="62"/>
  <c r="T34" i="62"/>
  <c r="T123" i="62"/>
  <c r="V125" i="62"/>
  <c r="T125" i="62"/>
  <c r="L122" i="62"/>
  <c r="L121" i="62"/>
  <c r="R138" i="62"/>
  <c r="T43" i="62"/>
  <c r="T44" i="62"/>
  <c r="I138" i="62"/>
  <c r="L31" i="62"/>
  <c r="L30" i="62"/>
  <c r="T39" i="62"/>
  <c r="N138" i="62"/>
  <c r="N12" i="62"/>
  <c r="T14" i="62"/>
  <c r="G13" i="62"/>
  <c r="T27" i="62"/>
  <c r="T33" i="62"/>
  <c r="G31" i="62"/>
  <c r="T92" i="62"/>
  <c r="G90" i="62"/>
  <c r="S138" i="62"/>
  <c r="T19" i="62"/>
  <c r="L75" i="62"/>
  <c r="L74" i="62"/>
  <c r="T115" i="62"/>
  <c r="M12" i="62"/>
  <c r="M138" i="62"/>
  <c r="G54" i="62"/>
  <c r="G122" i="62"/>
  <c r="G127" i="62"/>
  <c r="G134" i="62"/>
  <c r="O138" i="62"/>
  <c r="T124" i="62"/>
  <c r="H138" i="62"/>
  <c r="P138" i="62"/>
  <c r="T91" i="62"/>
  <c r="T127" i="62"/>
  <c r="T126" i="62"/>
  <c r="T75" i="62"/>
  <c r="T74" i="62"/>
  <c r="T54" i="62"/>
  <c r="T53" i="62"/>
  <c r="Q138" i="62"/>
  <c r="T90" i="62"/>
  <c r="T122" i="62"/>
  <c r="T31" i="62"/>
  <c r="T30" i="62"/>
  <c r="V75" i="62"/>
  <c r="L138" i="62"/>
  <c r="G133" i="62"/>
  <c r="G138" i="62"/>
  <c r="V134" i="62"/>
  <c r="T134" i="62"/>
  <c r="T133" i="62"/>
  <c r="V127" i="62"/>
  <c r="G126" i="62"/>
  <c r="G12" i="62"/>
  <c r="V13" i="62"/>
  <c r="V122" i="62"/>
  <c r="G121" i="62"/>
  <c r="T121" i="62"/>
  <c r="V91" i="62"/>
  <c r="T13" i="62"/>
  <c r="V54" i="62"/>
  <c r="G53" i="62"/>
  <c r="V31" i="62"/>
  <c r="G30" i="62"/>
  <c r="V138" i="62"/>
  <c r="W138" i="62"/>
  <c r="T138" i="62"/>
  <c r="T12" i="62"/>
</calcChain>
</file>

<file path=xl/sharedStrings.xml><?xml version="1.0" encoding="utf-8"?>
<sst xmlns="http://schemas.openxmlformats.org/spreadsheetml/2006/main" count="1452" uniqueCount="717">
  <si>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</si>
  <si>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</si>
  <si>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</si>
  <si>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</si>
  <si>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</si>
  <si>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</si>
  <si>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</si>
  <si>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</si>
  <si>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</si>
  <si>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</si>
  <si>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</si>
  <si>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</si>
  <si>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</si>
  <si>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0819770</t>
  </si>
  <si>
    <t>0619770</t>
  </si>
  <si>
    <t>1. Показники міжбюджетних трансфертів з інших бюджетів</t>
  </si>
  <si>
    <t>(грн)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</si>
  <si>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</si>
  <si>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</si>
  <si>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</si>
  <si>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</si>
  <si>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</si>
  <si>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>х</t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</si>
  <si>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</si>
  <si>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</si>
  <si>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</si>
  <si>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</si>
  <si>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</si>
  <si>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</si>
  <si>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Районний бюджет Вараського району</t>
  </si>
  <si>
    <t>/гривень/</t>
  </si>
  <si>
    <t xml:space="preserve">                                            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</si>
  <si>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</si>
  <si>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</si>
  <si>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>УСЬОГО за розділами I, II, у тому числі:</t>
  </si>
  <si>
    <t>17317200000</t>
  </si>
  <si>
    <t xml:space="preserve">                              I. Трансферти із загального фонду бюджету</t>
  </si>
  <si>
    <t>1710000000</t>
  </si>
  <si>
    <t>Субвенція для ГУ Національної поліції України в Рівненській області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</si>
  <si>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 xml:space="preserve">                              II. Трансферти із спеціального фонду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</si>
  <si>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</si>
  <si>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Начальник міської військової адміністрації</t>
  </si>
  <si>
    <t xml:space="preserve">                                             до наказу начальника Вараської міської</t>
  </si>
  <si>
    <t xml:space="preserve">                                             військової адміністрації</t>
  </si>
  <si>
    <t xml:space="preserve">                                  (код бюджету)</t>
  </si>
  <si>
    <t>Начальник міської військової адміністрації                                           Людмила МАРИНІНА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</si>
  <si>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</si>
  <si>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</si>
  <si>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</si>
  <si>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</si>
  <si>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</si>
  <si>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</si>
  <si>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</si>
  <si>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</si>
  <si>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</si>
  <si>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</si>
  <si>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</si>
  <si>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</si>
  <si>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</si>
  <si>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</si>
  <si>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</si>
  <si>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</si>
  <si>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</si>
  <si>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</si>
  <si>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</si>
  <si>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</si>
  <si>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</si>
  <si>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</si>
  <si>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</si>
  <si>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</si>
  <si>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</si>
  <si>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</si>
  <si>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</si>
  <si>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</si>
  <si>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</si>
  <si>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</si>
  <si>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</si>
  <si>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</si>
  <si>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</si>
  <si>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</si>
  <si>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</si>
  <si>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</si>
  <si>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</si>
  <si>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</si>
  <si>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</si>
  <si>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</si>
  <si>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</si>
  <si>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</si>
  <si>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</si>
  <si>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</si>
  <si>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</si>
  <si>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</si>
  <si>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</si>
  <si>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</si>
  <si>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</si>
  <si>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</si>
  <si>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</si>
  <si>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</si>
  <si>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</si>
  <si>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</si>
  <si>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</si>
  <si>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</si>
  <si>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</si>
  <si>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</si>
  <si>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</si>
  <si>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</si>
  <si>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</si>
  <si>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</si>
  <si>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</si>
  <si>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</si>
  <si>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</si>
  <si>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</si>
  <si>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</si>
  <si>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</si>
  <si>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</si>
  <si>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</si>
  <si>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</si>
  <si>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</si>
  <si>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</si>
  <si>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</si>
  <si>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</si>
  <si>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</si>
  <si>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</si>
  <si>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</si>
  <si>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</si>
  <si>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</si>
  <si>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</si>
  <si>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</si>
  <si>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</si>
  <si>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</si>
  <si>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</si>
  <si>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</si>
  <si>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</si>
  <si>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</si>
  <si>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</si>
  <si>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</si>
  <si>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</si>
  <si>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</si>
  <si>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</si>
  <si>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</si>
  <si>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</si>
  <si>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</si>
  <si>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</si>
  <si>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</si>
  <si>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</si>
  <si>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</si>
  <si>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</si>
  <si>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</si>
  <si>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</si>
  <si>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</si>
  <si>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</si>
  <si>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</si>
  <si>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</si>
  <si>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</si>
  <si>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</si>
  <si>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</si>
  <si>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</si>
  <si>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</si>
  <si>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</si>
  <si>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</si>
  <si>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</si>
  <si>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</si>
  <si>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</si>
  <si>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</si>
  <si>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</si>
  <si>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</si>
  <si>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</si>
  <si>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</si>
  <si>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</si>
  <si>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</si>
  <si>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</si>
  <si>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</si>
  <si>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</si>
  <si>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</si>
  <si>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</si>
  <si>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</si>
  <si>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</si>
  <si>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</si>
  <si>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</si>
  <si>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</si>
  <si>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</si>
  <si>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</si>
  <si>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</si>
  <si>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</si>
  <si>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</si>
  <si>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</si>
  <si>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</si>
  <si>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</si>
  <si>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</si>
  <si>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</si>
  <si>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</si>
  <si>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</si>
  <si>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</si>
  <si>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</si>
  <si>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</si>
  <si>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</si>
  <si>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</si>
  <si>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</si>
  <si>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</si>
  <si>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</si>
  <si>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</si>
  <si>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</si>
  <si>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</si>
  <si>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</si>
  <si>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</si>
  <si>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</si>
  <si>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</si>
  <si>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</si>
  <si>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</si>
  <si>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</si>
  <si>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</si>
  <si>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</si>
  <si>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</si>
  <si>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</si>
  <si>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</si>
  <si>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</si>
  <si>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</si>
  <si>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</si>
  <si>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</si>
  <si>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</si>
  <si>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</si>
  <si>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</si>
  <si>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</si>
  <si>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</si>
  <si>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</si>
  <si>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</si>
  <si>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</si>
  <si>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</si>
  <si>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</si>
  <si>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</si>
  <si>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</si>
  <si>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</si>
  <si>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</si>
  <si>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</si>
  <si>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</si>
  <si>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</si>
  <si>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</si>
  <si>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</si>
  <si>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</si>
  <si>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</si>
  <si>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</si>
  <si>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</si>
  <si>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</si>
  <si>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</si>
  <si>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</si>
  <si>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</si>
  <si>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</si>
  <si>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</si>
  <si>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</si>
  <si>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</si>
  <si>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</si>
  <si>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</si>
  <si>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</si>
  <si>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</si>
  <si>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</si>
  <si>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</si>
  <si>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</si>
  <si>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</si>
  <si>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</si>
  <si>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</si>
  <si>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</si>
  <si>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</si>
  <si>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</si>
  <si>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</si>
  <si>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</si>
  <si>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</si>
  <si>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</si>
  <si>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</si>
  <si>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</si>
  <si>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</si>
  <si>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</si>
  <si>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</si>
  <si>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</si>
  <si>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</si>
  <si>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</si>
  <si>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</si>
  <si>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</si>
  <si>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</si>
  <si>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</si>
  <si>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</si>
  <si>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</si>
  <si>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</si>
  <si>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</si>
  <si>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</si>
  <si>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</si>
  <si>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</si>
  <si>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</si>
  <si>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</si>
  <si>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</si>
  <si>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</si>
  <si>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</si>
  <si>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</si>
  <si>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</si>
  <si>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</si>
  <si>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</si>
  <si>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</si>
  <si>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</si>
  <si>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</si>
  <si>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</si>
  <si>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</si>
  <si>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</si>
  <si>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</si>
  <si>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</si>
  <si>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</si>
  <si>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</si>
  <si>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</si>
  <si>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</si>
  <si>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</si>
  <si>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</si>
  <si>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</si>
  <si>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</si>
  <si>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</si>
  <si>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</si>
  <si>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</si>
  <si>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</si>
  <si>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</si>
  <si>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</si>
  <si>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</si>
  <si>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</si>
  <si>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</si>
  <si>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</si>
  <si>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</si>
  <si>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</si>
  <si>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</si>
  <si>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</si>
  <si>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</si>
  <si>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</si>
  <si>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</si>
  <si>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</si>
  <si>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</si>
  <si>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</si>
  <si>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</si>
  <si>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</si>
  <si>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</si>
  <si>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</si>
  <si>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</si>
  <si>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</si>
  <si>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</si>
  <si>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</si>
  <si>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</si>
  <si>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</si>
  <si>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</si>
  <si>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</si>
  <si>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</si>
  <si>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</si>
  <si>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</si>
  <si>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</si>
  <si>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</si>
  <si>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</si>
  <si>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</si>
  <si>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</si>
  <si>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</si>
  <si>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</si>
  <si>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</si>
  <si>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</si>
  <si>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</si>
  <si>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</si>
  <si>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</si>
  <si>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</si>
  <si>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</si>
  <si>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</si>
  <si>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</si>
  <si>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</si>
  <si>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 xml:space="preserve">Начальник фінансового управління  </t>
  </si>
  <si>
    <t>виконавчого комітету Вараської</t>
  </si>
  <si>
    <t>Валентина ТАЦЮК</t>
  </si>
  <si>
    <t>1060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</si>
  <si>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</si>
  <si>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</si>
  <si>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</si>
  <si>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</si>
  <si>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</si>
  <si>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</si>
  <si>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</si>
  <si>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міської ради</t>
  </si>
  <si>
    <t>1210150</t>
  </si>
  <si>
    <t>1216012</t>
  </si>
  <si>
    <t>6012</t>
  </si>
  <si>
    <t>Забезпечення діяльності з виробництва, транспортування, постачання теплової енергії</t>
  </si>
  <si>
    <t xml:space="preserve">Субвенція для військової частини 3005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</si>
  <si>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</si>
  <si>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</si>
  <si>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</si>
  <si>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для військової частини 9938 Державної прикордонної служби України                                                                       (3 прикордонний загін імені Героя України полковника Євгенія Пікуса)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</si>
  <si>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(програма мобілізаційної підготовки, мобілізації та оборонної роботи у Вараській міській територіальній громаді на 2022 – 2025 роки)</t>
  </si>
  <si>
    <t>На виконання заходів Програми забезпечення мобілізаційної підготовки та оборонної роботи в Рівненській області на 2024-2026 роки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</si>
  <si>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</si>
  <si>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0218240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</si>
  <si>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</si>
  <si>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</si>
  <si>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</si>
  <si>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</si>
  <si>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</si>
  <si>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</si>
  <si>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</si>
  <si>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</si>
  <si>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</si>
  <si>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1214060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</si>
  <si>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</si>
  <si>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</si>
  <si>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проєкту на забезпечення 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</si>
  <si>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 закладів загальної середньої освіти</t>
  </si>
  <si>
    <t>Субвенція державній установі "Полицька виправна колонія (№76)" на придбання предметів, матеріалів, обладнання та інвентарю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</si>
  <si>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</si>
  <si>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</si>
  <si>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Бюджет Полицької сільської територіальної громади </t>
  </si>
  <si>
    <t>На організаційне, інформаційно-аналітичне та матеріально-технічне забезпечення діяльності районної ради</t>
  </si>
  <si>
    <t xml:space="preserve">Співфінансування для придбання шкільних автобусів </t>
  </si>
  <si>
    <t xml:space="preserve">                            II. Трансферти до спеціального фонду бюджету</t>
  </si>
  <si>
    <t>Зміни до міжбюджетних трансфертів на 2025 рік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</si>
  <si>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</si>
  <si>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</si>
  <si>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</si>
  <si>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 xml:space="preserve">                                             Додаток 4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</si>
  <si>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</si>
  <si>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</si>
  <si>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</si>
  <si>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</si>
  <si>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</si>
  <si>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</si>
  <si>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</si>
  <si>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</si>
  <si>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</si>
  <si>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</si>
  <si>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</si>
  <si>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</si>
  <si>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</si>
  <si>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</si>
  <si>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</si>
  <si>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</si>
  <si>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</si>
  <si>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</si>
  <si>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</si>
  <si>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</si>
  <si>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</si>
  <si>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</si>
  <si>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</si>
  <si>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</si>
  <si>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</si>
  <si>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</si>
  <si>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</si>
  <si>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</si>
  <si>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</si>
  <si>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</si>
  <si>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</si>
  <si>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</si>
  <si>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</si>
  <si>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</si>
  <si>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</si>
  <si>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</si>
  <si>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</si>
  <si>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</si>
  <si>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</si>
  <si>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</si>
  <si>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</si>
  <si>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</si>
  <si>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2025 рік</t>
  </si>
  <si>
    <t>208200</t>
  </si>
  <si>
    <t>На кінець періоду</t>
  </si>
  <si>
    <t>602200</t>
  </si>
  <si>
    <t>Погоджено                    Начальник фінансового управління виконавчого комітету Вараської міської ради</t>
  </si>
  <si>
    <t>Інші розрахунки</t>
  </si>
  <si>
    <t>Бюджет Антонівської сільської територіальної громади</t>
  </si>
  <si>
    <t>Бюджет Каноницької сільської територіальної громади</t>
  </si>
  <si>
    <t>Субвенція для військової частини А1476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</si>
  <si>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А2363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</si>
  <si>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А4007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</si>
  <si>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військової частини А4447  Міністерства оборони України (для потреб військової частини А4832 МОУ)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</si>
  <si>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А4638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</si>
  <si>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потреб військової частини А4640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</si>
  <si>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А4714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</si>
  <si>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А4808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</si>
  <si>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А7032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</si>
  <si>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1495 ДПСУ (для потреб 9 прикордонного загону імені Січових Стрільців ДПСУ)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</si>
  <si>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9937 Державної прикордонної служби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</si>
  <si>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Управлінню Служби безпеки України в Рівненській області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</si>
  <si>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ГУ Національної поліції України в Рівненській області (для Вараського РВП ГУНП в Рівненській області) на виконання заходів програми "Безпечна громада та профілактика правопорушень на 2024-2028 роки"</t>
  </si>
  <si>
    <t>Найменування інвестиційного проекту</t>
  </si>
  <si>
    <t xml:space="preserve">Загальний період реалізації проекту, (рік початку і завершення) 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</si>
  <si>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</si>
  <si>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</si>
  <si>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</si>
  <si>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</t>
  </si>
  <si>
    <t>Будівництво контейнерних майданчиків збору твердих побутових відходів Вараської міської територіальної громади Вараського району Рівненської області</t>
  </si>
  <si>
    <t>Будівництво водопровідної мережі Собіщицького ліцею, за адресою: вул. Леоніда Коляди, 2, село Собіщиці, Вараського району, Рівненської області</t>
  </si>
  <si>
    <t xml:space="preserve">Будівництво водопровідної мережі Більськовільського ліцею, за адресою: вул. Шкільна, 14, с. Більська Воля, Вараського району, Рівненської області </t>
  </si>
  <si>
    <t>Будівництво Мульчицької амбулаторії загальної практики сімейної медицини за адресою: вулиця Босиха, село Мульчиці, Вараського району, Рівненської області (виготовлення проектної документації з експертизою)</t>
  </si>
  <si>
    <t>Реконструкція мереж електропостачання зі встановленням дизель-генераторів Комунального некомерційного підприємства Вараської міської ради "Вараська багатопрофільна лікарня" за адресою: вулиця Енергетиків, 23, місто Вараш, Вараського району, Рівненської області</t>
  </si>
  <si>
    <t xml:space="preserve">Реконструкція приміщення "центру надання адміністративних послуг" департаменту соціального захисту та гідності виконавчого комітету Вараської міської ради за адресою: мікрорайон Будівельників,25/1 м.Вараш, Вараського району, Рівненської області </t>
  </si>
  <si>
    <t xml:space="preserve">Начальник міської військової адміністрації </t>
  </si>
  <si>
    <t>Погоджено</t>
  </si>
  <si>
    <t xml:space="preserve">Начальник фінансового управління  виконавчого </t>
  </si>
  <si>
    <t>комітету Вараської міської ради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</si>
  <si>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</si>
  <si>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</si>
  <si>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</si>
  <si>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</si>
  <si>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</si>
  <si>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</si>
  <si>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</si>
  <si>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</si>
  <si>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</si>
  <si>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</si>
  <si>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</si>
  <si>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</si>
  <si>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</si>
  <si>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</si>
  <si>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</si>
  <si>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</si>
  <si>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</si>
  <si>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</si>
  <si>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</si>
  <si>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</si>
  <si>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</si>
  <si>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</si>
  <si>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</si>
  <si>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</si>
  <si>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</si>
  <si>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</si>
  <si>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</si>
  <si>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</si>
  <si>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</si>
  <si>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0813192</t>
  </si>
  <si>
    <t>3192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</si>
  <si>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</si>
  <si>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</si>
  <si>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</si>
  <si>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</si>
  <si>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</si>
  <si>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</si>
  <si>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</si>
  <si>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</si>
  <si>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</si>
  <si>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</si>
  <si>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</si>
  <si>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</si>
  <si>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</si>
  <si>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</si>
  <si>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</si>
  <si>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</si>
  <si>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</si>
  <si>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</si>
  <si>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</si>
  <si>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 №41</t>
  </si>
  <si>
    <t>Рішення міської ради від 15.12.2020 №41</t>
  </si>
  <si>
    <t>Програма цільової фінансової підтримки Кузнецовського міського комунального підприємства на період 2017 - 2027 роки</t>
  </si>
  <si>
    <t>Рішення міської ради від  29.09.2017 №856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</si>
  <si>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</si>
  <si>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</si>
  <si>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реалізації питань будівництва, модернізації та поточних ремонтів на 2025 рік</t>
  </si>
  <si>
    <t>1218861</t>
  </si>
  <si>
    <t>8861</t>
  </si>
  <si>
    <t>Надання бюджетних позичок суб`єктам господарювання</t>
  </si>
  <si>
    <t>1218862</t>
  </si>
  <si>
    <t>8862</t>
  </si>
  <si>
    <t>Повернення бюджетних позичок, наданих суб`єктам господарювання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</si>
  <si>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</si>
  <si>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</si>
  <si>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</si>
  <si>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</si>
  <si>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</si>
  <si>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Інша субвенція для надання соціальних послуг в інтернатних закладах Рівненської області</t>
  </si>
  <si>
    <t>Наказ начальника Вараської МВА від 13.12.2024 №327</t>
  </si>
  <si>
    <t>1219770</t>
  </si>
  <si>
    <t xml:space="preserve">Субвенція військовій частині А4935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</si>
  <si>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А7039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</si>
  <si>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3028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</si>
  <si>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військовій частині 9953 Державної прикордонної служби України  (5 прикордонний загін)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</si>
  <si>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Головному управлінню Національної поліції України в Рівненській області для потреб батальйону поліції особливого призначення (стрілецький)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</si>
  <si>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ГУ ДСНС у Рівненській області (для потреб 6 Державно-рятувального загону ГУ ДСНС України у Рівненській області) на виконання заходів Комплексної програми розвитку цивільного захисту Вараської міської територіальної громади на 2021 – 2025 роки</t>
  </si>
  <si>
    <t>Субвенція для ГУ Національної поліції України в Рівненській області (для потреб Вараського РВП ГУНП в Рівненській області) на виконання заходів програми "Безпечна громада та профілактика правопорушень на 2024 – 2028 роки"</t>
  </si>
  <si>
    <t xml:space="preserve">Субвенція військовій частині А7028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</si>
  <si>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А1225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</si>
  <si>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А4848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</si>
  <si>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3012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</si>
  <si>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Програма підтримки спортсменів, тренерів, спортивних команд Вараської міської територіальної громади на 2025-2027 роки</t>
  </si>
  <si>
    <t>Наказ начальника Вараської МВА від 23.04.2025 №126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</si>
  <si>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</si>
  <si>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3225</t>
  </si>
  <si>
    <t>0813225</t>
  </si>
  <si>
    <t>1212170</t>
  </si>
  <si>
    <t>1211300</t>
  </si>
  <si>
    <t>1300</t>
  </si>
  <si>
    <t>Будівництво освітніх установ та закладів</t>
  </si>
  <si>
    <t>Будівництво закладів охорони здоров'я</t>
  </si>
  <si>
    <t>5010180</t>
  </si>
  <si>
    <t>Заступник начальника управління, начальник</t>
  </si>
  <si>
    <t>бюджетного відділу фінансового управління</t>
  </si>
  <si>
    <t xml:space="preserve"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</si>
  <si>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міської ради                                                                                             Валентина ТАЦЮК</t>
  </si>
  <si>
    <t>виконавчого комітету Вараської міської ради                                       Ростислав КОТЯШ</t>
  </si>
  <si>
    <t xml:space="preserve">виконавчого комітету Вараської міської ради                                       </t>
  </si>
  <si>
    <t>Ростислав КОТЯШ</t>
  </si>
  <si>
    <t>5018240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</si>
  <si>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</si>
  <si>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</si>
  <si>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Погоджено                                                                              </t>
  </si>
  <si>
    <t>Разом доходів</t>
  </si>
  <si>
    <t xml:space="preserve"> 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</si>
  <si>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</si>
  <si>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</si>
  <si>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</si>
  <si>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</si>
  <si>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</si>
  <si>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 пунктами 2 - 5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</si>
  <si>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</si>
  <si>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</si>
  <si>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</si>
  <si>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</si>
  <si>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</si>
  <si>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</si>
  <si>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</si>
  <si>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</si>
  <si>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</si>
  <si>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</si>
  <si>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</si>
  <si>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Від органів державного управління</t>
  </si>
  <si>
    <t>Офіційні трансферти</t>
  </si>
  <si>
    <t>Усього доходів (без урахування міжбюджетних трансфертів)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</si>
  <si>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</si>
  <si>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Кошти вiд продажу землi</t>
  </si>
  <si>
    <t>Кошти вiд продажу землi i нематерiальних активiв</t>
  </si>
  <si>
    <t>Доходи вiд операцiй з капiталом</t>
  </si>
  <si>
    <t>Надходження бюджетних установ вiд реалiзацiї в установленому порядку майна (крiм нерухомого майна)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</si>
  <si>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</si>
  <si>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додаткової (господарської) дiяльностi</t>
  </si>
  <si>
    <t>Плата за послуги, що надаються бюджетними установами згідно з їх основною діяльністю</t>
  </si>
  <si>
    <t>Надходження від плати за послуги, що надаються бюджетними установами згідно із законодавством</t>
  </si>
  <si>
    <t>Власні надходження бюджетних установ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</si>
  <si>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</si>
  <si>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                          </t>
  </si>
  <si>
    <t xml:space="preserve">Інші надходження </t>
  </si>
  <si>
    <t xml:space="preserve">Інші неподаткові надходження </t>
  </si>
  <si>
    <t>Державне мито, пов'язане з видачею та оформленням закордонних паспортів (посвідок) та паспортів громадян України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</si>
  <si>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</si>
  <si>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</si>
  <si>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</si>
  <si>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 xml:space="preserve">Надходження від орендної плати за користування цілісним майновим комплексом та іншим державним майном          </t>
  </si>
  <si>
    <t>Адмiнiстративний збiр за державну реєстрацiю речових прав на нерухоме майно та їх обтяжень</t>
  </si>
  <si>
    <t>Плата за надання інших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</si>
  <si>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</si>
  <si>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адміністративних послуг</t>
  </si>
  <si>
    <t>Адміністративні збори та платежі,  доходи від некомерційної  господарської діяльності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</si>
  <si>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</si>
  <si>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</si>
  <si>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Адміністративні штрафи  та інші санкції</t>
  </si>
  <si>
    <t>Інші надходження</t>
  </si>
  <si>
    <t>Плата за розміщення тимчасово вільних коштів місцевих бюджетів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</si>
  <si>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</si>
  <si>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</si>
  <si>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Доходи від власності та підприємницької діяльності</t>
  </si>
  <si>
    <t>Неподаткові надходження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</si>
  <si>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</si>
  <si>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 xml:space="preserve">Надходження від скидів забруднюючих речовин безпосередньо у водні об'єкти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</si>
  <si>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</si>
  <si>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Екологічний податок                                    </t>
  </si>
  <si>
    <t xml:space="preserve">Інші податки та збори         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</si>
  <si>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</si>
  <si>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Єдиний податок з фізичних осіб                         </t>
  </si>
  <si>
    <t xml:space="preserve">Єдиний податок з юридичних осіб                        </t>
  </si>
  <si>
    <t xml:space="preserve">Єдиний податок </t>
  </si>
  <si>
    <t>Туристичний збір, сплачений фізичними особами </t>
  </si>
  <si>
    <t>18030200 </t>
  </si>
  <si>
    <t>Туристичний збір, сплачений юридичними особами</t>
  </si>
  <si>
    <r>
      <t>Туристичний збір</t>
    </r>
    <r>
      <rPr>
        <sz val="17"/>
        <rFont val="Times New Roman"/>
        <family val="1"/>
        <charset val="204"/>
      </rPr>
      <t> </t>
    </r>
  </si>
  <si>
    <t>Транспортний податок з фізичних осіб</t>
  </si>
  <si>
    <t>Орендна плата з фізичних осіб</t>
  </si>
  <si>
    <t>Земельний податок з фізичних осіб</t>
  </si>
  <si>
    <t>Орендна плата з юридичних осіб</t>
  </si>
  <si>
    <t>Земельний податок з юридичних осіб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</si>
  <si>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</si>
  <si>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</si>
  <si>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</si>
  <si>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</si>
  <si>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>Податок  на майно</t>
  </si>
  <si>
    <t xml:space="preserve">Місцеві податки та збори, що сплачуються (перераховуються) згідно з Податковим кодексом України 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</si>
  <si>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</si>
  <si>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</si>
  <si>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</si>
  <si>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</si>
  <si>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</si>
  <si>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вироблених в Україні підакцизних товарів (продукції)</t>
  </si>
  <si>
    <t>Внутрішні податки на товари та послуги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</si>
  <si>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</si>
  <si>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 загальнодержавного значення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</si>
  <si>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</si>
  <si>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</si>
  <si>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 </t>
  </si>
  <si>
    <t>Рентна плата та плата за використання інших природних ресурсів </t>
  </si>
  <si>
    <t>Податок на прибуток пiдприємств та фiнансових установ комунальної власностi</t>
  </si>
  <si>
    <t>Податок на прибуток пiдприємств</t>
  </si>
  <si>
    <t>Податок на доходи фізичних осіб у вигляді мінімального податкового зобов'язання, що підлягає сплаті фізичними особами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</si>
  <si>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</si>
  <si>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</si>
  <si>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</si>
  <si>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>Податок та збір на доходи фізичних осіб</t>
  </si>
  <si>
    <t>Податки на доходи, податки на прибуток, податки на збільшення  ринкової вартості</t>
  </si>
  <si>
    <t xml:space="preserve">Податкові надходження </t>
  </si>
  <si>
    <t>3</t>
  </si>
  <si>
    <t>в т.ч.                           бюджет розвитку</t>
  </si>
  <si>
    <t>Загальний                      фонд</t>
  </si>
  <si>
    <t>Найменування                                                                                                  згідно з  класифікацією доходів бюджету</t>
  </si>
  <si>
    <t>Код</t>
  </si>
  <si>
    <t xml:space="preserve"> Зміни до доходів бюджету Вараської міської територіальної громади на 2025 рік</t>
  </si>
  <si>
    <t xml:space="preserve">          військової адміністрації</t>
  </si>
  <si>
    <t xml:space="preserve">          до наказу начальника Вараської міської</t>
  </si>
  <si>
    <t xml:space="preserve">          Додаток  1</t>
  </si>
  <si>
    <t>2023-2025</t>
  </si>
  <si>
    <t>Реконструкція системи водовідведення (з влаштуванням локальних очисних споруд) Більськовільського ліцею, за адресою: вул. Шкільна, 14, с. Більська Воля, Вараського району, Рівненської області</t>
  </si>
  <si>
    <t>Будівництво системи відеоспостереження комунального некомерційного підприємства Вараської міської ради "Вараська багатопрофільна лікарня" за адресою: вулиця Енергетиків, 23, місто Вараш, Вараського району, Рівненської області</t>
  </si>
  <si>
    <t>Заступник начальника управління, начальник бюджетного відділу фінансового управління                    виконавчого комітету Вараської міської ради</t>
  </si>
  <si>
    <t xml:space="preserve">          від 19.06.2025 №369</t>
  </si>
  <si>
    <t xml:space="preserve">                                             від 19.06.2025 №369</t>
  </si>
  <si>
    <t xml:space="preserve">Субвенція військовій частині --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</si>
  <si>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-- Міністерства оборони України (для потреб військової частини -- МОУ)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</si>
  <si>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-- Національної гвардії України (військова частина --) для потреб --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</si>
  <si>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військовій частині -- Державної прикордонної служби України (--) (програма мобілізаційної підготовки, мобілізації та оборонної роботи у Вараській міській територіальній громаді на 2022 – 2025 роки)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</si>
</sst>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sz val="10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10"/>
      <color rgb="FFFF0000"/>
      <name val="Arial Cyr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FF0000"/>
      <name val="Arial Cyr"/>
      <charset val="204"/>
    </font>
    <font>
      <b/>
      <sz val="14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</font>
    <font>
      <sz val="14"/>
      <color theme="1"/>
      <name val="Times New Roman Cyr"/>
      <family val="1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  <font>
      <sz val="12"/>
      <color theme="1"/>
      <name val="Times New Roman Cyr"/>
      <family val="1"/>
      <charset val="204"/>
    </font>
    <font>
      <sz val="11"/>
      <color rgb="FFFF0000"/>
      <name val="Arial Cyr"/>
      <charset val="204"/>
    </font>
    <font>
      <b/>
      <i/>
      <sz val="12"/>
      <color rgb="FFFF0000"/>
      <name val="Times New Roman CYR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b/>
      <sz val="12"/>
      <name val="Arial Cyr"/>
      <charset val="204"/>
    </font>
    <font>
      <sz val="15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5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i/>
      <sz val="15"/>
      <color rgb="FFFF0000"/>
      <name val="Times New Roman"/>
      <family val="1"/>
    </font>
    <font>
      <sz val="15"/>
      <color theme="1"/>
      <name val="Times New Roman CYR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5"/>
      <color theme="1"/>
      <name val="Times New Roman Cyr"/>
      <family val="1"/>
      <charset val="204"/>
    </font>
    <font>
      <sz val="15"/>
      <color rgb="FFFF0000"/>
      <name val="Times New Roman Cyr"/>
      <family val="1"/>
      <charset val="204"/>
    </font>
    <font>
      <sz val="12"/>
      <name val="Arial Cyr"/>
      <family val="2"/>
      <charset val="204"/>
    </font>
    <font>
      <i/>
      <sz val="10"/>
      <name val="Times New Roman"/>
      <family val="1"/>
      <charset val="204"/>
    </font>
    <font>
      <i/>
      <sz val="12"/>
      <name val="Arial Cyr"/>
      <family val="2"/>
      <charset val="204"/>
    </font>
    <font>
      <sz val="14"/>
      <name val="Arial Cyr"/>
      <family val="2"/>
      <charset val="204"/>
    </font>
    <font>
      <sz val="13"/>
      <name val="Times New Roman"/>
      <family val="1"/>
    </font>
    <font>
      <sz val="14"/>
      <color rgb="FFFF0000"/>
      <name val="Arial Cyr"/>
      <family val="2"/>
      <charset val="204"/>
    </font>
    <font>
      <i/>
      <sz val="12"/>
      <color rgb="FFFF0000"/>
      <name val="Arial Cyr"/>
      <family val="2"/>
      <charset val="204"/>
    </font>
    <font>
      <sz val="14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6"/>
      <name val="Times New Roman CYR"/>
      <family val="1"/>
      <charset val="204"/>
    </font>
    <font>
      <sz val="14"/>
      <color indexed="10"/>
      <name val="Times New Roman"/>
      <family val="1"/>
    </font>
    <font>
      <sz val="14"/>
      <name val="Helv"/>
      <charset val="204"/>
    </font>
    <font>
      <b/>
      <sz val="10"/>
      <name val="Times New Roman Cyr"/>
      <family val="1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Helv"/>
      <charset val="204"/>
    </font>
    <font>
      <b/>
      <sz val="14"/>
      <color rgb="FFFF0000"/>
      <name val="Arial Cyr"/>
      <charset val="204"/>
    </font>
    <font>
      <i/>
      <sz val="12"/>
      <color rgb="FFFF0000"/>
      <name val="Helv"/>
      <charset val="204"/>
    </font>
    <font>
      <b/>
      <sz val="14"/>
      <color rgb="FFFF0000"/>
      <name val="Times New Roman Cyr"/>
      <charset val="204"/>
    </font>
    <font>
      <sz val="12"/>
      <color rgb="FFFF0000"/>
      <name val="Helv"/>
      <charset val="204"/>
    </font>
    <font>
      <b/>
      <sz val="12"/>
      <color rgb="FFFF0000"/>
      <name val="Helv"/>
      <charset val="204"/>
    </font>
    <font>
      <sz val="11"/>
      <name val="Arial Cyr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rgb="FFFF0000"/>
      <name val="Arial Cyr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Arial Cyr"/>
      <family val="2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0"/>
      <color rgb="FFFF0000"/>
      <name val="Arial"/>
      <family val="2"/>
      <charset val="204"/>
    </font>
    <font>
      <sz val="12"/>
      <color rgb="FFFF0000"/>
      <name val="Times New Roman Cyr"/>
      <family val="1"/>
      <charset val="204"/>
    </font>
    <font>
      <b/>
      <sz val="15"/>
      <color rgb="FFFF0000"/>
      <name val="Times New Roman"/>
      <family val="1"/>
    </font>
    <font>
      <i/>
      <sz val="15"/>
      <color rgb="FFFF0000"/>
      <name val="Times New Roman Cyr"/>
      <family val="1"/>
      <charset val="204"/>
    </font>
    <font>
      <i/>
      <sz val="15"/>
      <color rgb="FFFF0000"/>
      <name val="Times New Roman"/>
      <family val="1"/>
      <charset val="204"/>
    </font>
    <font>
      <sz val="15"/>
      <color rgb="FFFF0000"/>
      <name val="Times New Roman CYR"/>
      <charset val="204"/>
    </font>
    <font>
      <i/>
      <sz val="11"/>
      <name val="Arial Cyr"/>
      <charset val="204"/>
    </font>
    <font>
      <sz val="12"/>
      <name val="Helv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2"/>
      <name val="Helv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7"/>
      <name val="Times New Roman"/>
      <family val="1"/>
      <charset val="204"/>
    </font>
    <font>
      <sz val="17"/>
      <name val="Arial Cyr"/>
      <charset val="204"/>
    </font>
    <font>
      <b/>
      <sz val="17"/>
      <name val="Times New Roman"/>
      <family val="1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name val="Helv"/>
      <charset val="204"/>
    </font>
    <font>
      <u/>
      <sz val="18"/>
      <name val="Times New Roman"/>
      <family val="1"/>
      <charset val="204"/>
    </font>
    <font>
      <i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34">
    <xf numFmtId="0" fontId="0" fillId="0" borderId="0"/>
    <xf numFmtId="0" fontId="22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3" fillId="0" borderId="0"/>
    <xf numFmtId="0" fontId="75" fillId="0" borderId="0"/>
    <xf numFmtId="0" fontId="2" fillId="0" borderId="0"/>
    <xf numFmtId="0" fontId="11" fillId="0" borderId="0"/>
    <xf numFmtId="0" fontId="4" fillId="0" borderId="0"/>
    <xf numFmtId="0" fontId="1" fillId="0" borderId="0"/>
    <xf numFmtId="0" fontId="4" fillId="0" borderId="0"/>
  </cellStyleXfs>
  <cellXfs count="837">
    <xf numFmtId="0" fontId="0" fillId="0" borderId="0" xfId="0"/>
    <xf numFmtId="0" fontId="6" fillId="0" borderId="0" xfId="0" applyFont="1"/>
    <xf numFmtId="0" fontId="8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34" fillId="0" borderId="0" xfId="0" applyFont="1"/>
    <xf numFmtId="0" fontId="29" fillId="0" borderId="0" xfId="0" applyFont="1"/>
    <xf numFmtId="0" fontId="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40" fillId="0" borderId="0" xfId="0" applyFont="1"/>
    <xf numFmtId="49" fontId="5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41" fillId="0" borderId="0" xfId="0" applyFont="1"/>
    <xf numFmtId="0" fontId="42" fillId="0" borderId="0" xfId="0" applyFont="1"/>
    <xf numFmtId="0" fontId="43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9" fontId="48" fillId="4" borderId="1" xfId="0" applyNumberFormat="1" applyFont="1" applyFill="1" applyBorder="1" applyAlignment="1">
      <alignment horizontal="center" wrapText="1"/>
    </xf>
    <xf numFmtId="3" fontId="51" fillId="0" borderId="0" xfId="0" applyNumberFormat="1" applyFont="1"/>
    <xf numFmtId="0" fontId="51" fillId="0" borderId="0" xfId="0" applyFont="1"/>
    <xf numFmtId="49" fontId="5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3" fontId="54" fillId="0" borderId="1" xfId="0" applyNumberFormat="1" applyFont="1" applyBorder="1" applyAlignment="1">
      <alignment horizontal="center" wrapText="1"/>
    </xf>
    <xf numFmtId="3" fontId="52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55" fillId="0" borderId="0" xfId="0" applyFont="1"/>
    <xf numFmtId="49" fontId="52" fillId="0" borderId="1" xfId="0" applyNumberFormat="1" applyFont="1" applyBorder="1" applyAlignment="1" applyProtection="1">
      <alignment horizontal="left" wrapText="1"/>
      <protection locked="0"/>
    </xf>
    <xf numFmtId="49" fontId="54" fillId="0" borderId="1" xfId="0" applyNumberFormat="1" applyFont="1" applyBorder="1" applyAlignment="1">
      <alignment horizontal="center" wrapText="1"/>
    </xf>
    <xf numFmtId="49" fontId="54" fillId="2" borderId="1" xfId="0" applyNumberFormat="1" applyFont="1" applyFill="1" applyBorder="1" applyAlignment="1">
      <alignment horizontal="center" wrapText="1"/>
    </xf>
    <xf numFmtId="49" fontId="54" fillId="2" borderId="1" xfId="0" applyNumberFormat="1" applyFont="1" applyFill="1" applyBorder="1" applyAlignment="1">
      <alignment horizontal="left" wrapText="1"/>
    </xf>
    <xf numFmtId="49" fontId="48" fillId="4" borderId="1" xfId="0" applyNumberFormat="1" applyFont="1" applyFill="1" applyBorder="1" applyAlignment="1" applyProtection="1">
      <alignment horizontal="left" wrapText="1"/>
      <protection locked="0"/>
    </xf>
    <xf numFmtId="3" fontId="21" fillId="0" borderId="1" xfId="0" applyNumberFormat="1" applyFont="1" applyBorder="1" applyAlignment="1">
      <alignment horizontal="center" wrapText="1"/>
    </xf>
    <xf numFmtId="3" fontId="57" fillId="0" borderId="1" xfId="0" applyNumberFormat="1" applyFont="1" applyBorder="1" applyAlignment="1">
      <alignment horizontal="center" wrapText="1"/>
    </xf>
    <xf numFmtId="3" fontId="58" fillId="0" borderId="1" xfId="0" applyNumberFormat="1" applyFont="1" applyBorder="1" applyAlignment="1">
      <alignment horizontal="center" wrapText="1"/>
    </xf>
    <xf numFmtId="49" fontId="52" fillId="0" borderId="5" xfId="0" applyNumberFormat="1" applyFont="1" applyBorder="1" applyAlignment="1">
      <alignment horizontal="center" wrapText="1"/>
    </xf>
    <xf numFmtId="3" fontId="59" fillId="0" borderId="1" xfId="0" applyNumberFormat="1" applyFont="1" applyBorder="1" applyAlignment="1">
      <alignment horizontal="center" wrapText="1"/>
    </xf>
    <xf numFmtId="3" fontId="60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49" fontId="52" fillId="0" borderId="4" xfId="0" applyNumberFormat="1" applyFont="1" applyBorder="1" applyAlignment="1">
      <alignment horizontal="center" wrapText="1"/>
    </xf>
    <xf numFmtId="49" fontId="52" fillId="0" borderId="16" xfId="0" applyNumberFormat="1" applyFont="1" applyBorder="1" applyAlignment="1">
      <alignment horizontal="center" wrapText="1"/>
    </xf>
    <xf numFmtId="3" fontId="10" fillId="4" borderId="1" xfId="0" applyNumberFormat="1" applyFont="1" applyFill="1" applyBorder="1" applyAlignment="1">
      <alignment horizontal="center" wrapText="1"/>
    </xf>
    <xf numFmtId="3" fontId="61" fillId="4" borderId="1" xfId="0" applyNumberFormat="1" applyFont="1" applyFill="1" applyBorder="1" applyAlignment="1">
      <alignment horizontal="center" wrapText="1"/>
    </xf>
    <xf numFmtId="0" fontId="62" fillId="0" borderId="0" xfId="0" applyFont="1"/>
    <xf numFmtId="49" fontId="54" fillId="0" borderId="1" xfId="0" applyNumberFormat="1" applyFont="1" applyBorder="1" applyAlignment="1">
      <alignment horizontal="left" wrapText="1"/>
    </xf>
    <xf numFmtId="3" fontId="63" fillId="0" borderId="1" xfId="0" applyNumberFormat="1" applyFont="1" applyBorder="1" applyAlignment="1">
      <alignment horizontal="center" wrapText="1"/>
    </xf>
    <xf numFmtId="3" fontId="64" fillId="0" borderId="1" xfId="0" applyNumberFormat="1" applyFont="1" applyBorder="1" applyAlignment="1">
      <alignment horizontal="center" wrapText="1"/>
    </xf>
    <xf numFmtId="0" fontId="62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58" fillId="0" borderId="3" xfId="0" applyNumberFormat="1" applyFont="1" applyBorder="1" applyAlignment="1">
      <alignment horizontal="center" wrapText="1"/>
    </xf>
    <xf numFmtId="3" fontId="57" fillId="0" borderId="3" xfId="0" applyNumberFormat="1" applyFont="1" applyBorder="1" applyAlignment="1">
      <alignment horizontal="center" wrapText="1"/>
    </xf>
    <xf numFmtId="3" fontId="57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1" fillId="0" borderId="3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/>
    </xf>
    <xf numFmtId="49" fontId="52" fillId="0" borderId="3" xfId="0" applyNumberFormat="1" applyFont="1" applyBorder="1" applyAlignment="1">
      <alignment horizontal="center" wrapText="1"/>
    </xf>
    <xf numFmtId="0" fontId="51" fillId="0" borderId="17" xfId="0" applyFont="1" applyBorder="1"/>
    <xf numFmtId="0" fontId="51" fillId="0" borderId="18" xfId="0" applyFont="1" applyBorder="1"/>
    <xf numFmtId="0" fontId="51" fillId="0" borderId="3" xfId="0" applyFont="1" applyBorder="1"/>
    <xf numFmtId="0" fontId="51" fillId="0" borderId="1" xfId="0" applyFont="1" applyBorder="1"/>
    <xf numFmtId="49" fontId="50" fillId="4" borderId="1" xfId="0" applyNumberFormat="1" applyFont="1" applyFill="1" applyBorder="1" applyAlignment="1" applyProtection="1">
      <alignment horizontal="left" wrapText="1"/>
      <protection locked="0"/>
    </xf>
    <xf numFmtId="3" fontId="21" fillId="0" borderId="1" xfId="0" applyNumberFormat="1" applyFont="1" applyBorder="1" applyAlignment="1" applyProtection="1">
      <alignment horizontal="center" wrapText="1"/>
      <protection locked="0"/>
    </xf>
    <xf numFmtId="49" fontId="48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65" fillId="0" borderId="0" xfId="0" applyFont="1"/>
    <xf numFmtId="49" fontId="57" fillId="0" borderId="1" xfId="0" applyNumberFormat="1" applyFont="1" applyBorder="1" applyAlignment="1">
      <alignment horizontal="center" wrapText="1"/>
    </xf>
    <xf numFmtId="49" fontId="57" fillId="0" borderId="5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49" fontId="57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>
      <alignment horizontal="left" wrapText="1"/>
    </xf>
    <xf numFmtId="3" fontId="8" fillId="0" borderId="3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50" fillId="6" borderId="1" xfId="0" applyNumberFormat="1" applyFont="1" applyFill="1" applyBorder="1" applyAlignment="1" applyProtection="1">
      <alignment horizontal="center" wrapText="1"/>
      <protection locked="0"/>
    </xf>
    <xf numFmtId="49" fontId="50" fillId="6" borderId="1" xfId="25" applyNumberFormat="1" applyFont="1" applyFill="1" applyBorder="1" applyAlignment="1" applyProtection="1">
      <alignment horizontal="center" wrapText="1"/>
      <protection locked="0"/>
    </xf>
    <xf numFmtId="0" fontId="6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1" fillId="0" borderId="0" xfId="24" applyFont="1"/>
    <xf numFmtId="0" fontId="29" fillId="0" borderId="0" xfId="26" applyFont="1" applyAlignment="1">
      <alignment vertical="center" wrapText="1"/>
    </xf>
    <xf numFmtId="49" fontId="5" fillId="0" borderId="0" xfId="24" applyNumberFormat="1" applyAlignment="1">
      <alignment vertical="top" wrapText="1"/>
    </xf>
    <xf numFmtId="49" fontId="29" fillId="0" borderId="0" xfId="24" applyNumberFormat="1" applyFont="1" applyAlignment="1">
      <alignment vertical="top" wrapText="1"/>
    </xf>
    <xf numFmtId="0" fontId="30" fillId="0" borderId="0" xfId="24" applyFont="1"/>
    <xf numFmtId="0" fontId="29" fillId="0" borderId="0" xfId="24" applyFont="1"/>
    <xf numFmtId="0" fontId="68" fillId="0" borderId="0" xfId="0" applyFont="1"/>
    <xf numFmtId="3" fontId="0" fillId="0" borderId="0" xfId="0" applyNumberFormat="1"/>
    <xf numFmtId="49" fontId="29" fillId="0" borderId="0" xfId="24" applyNumberFormat="1" applyFont="1" applyAlignment="1">
      <alignment vertical="top"/>
    </xf>
    <xf numFmtId="49" fontId="3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vertical="top" wrapText="1"/>
      <protection locked="0"/>
    </xf>
    <xf numFmtId="0" fontId="30" fillId="0" borderId="0" xfId="0" applyFont="1"/>
    <xf numFmtId="3" fontId="29" fillId="0" borderId="0" xfId="0" applyNumberFormat="1" applyFont="1" applyAlignment="1" applyProtection="1">
      <alignment horizontal="center" vertical="top"/>
      <protection locked="0"/>
    </xf>
    <xf numFmtId="3" fontId="69" fillId="0" borderId="0" xfId="0" applyNumberFormat="1" applyFont="1" applyAlignment="1" applyProtection="1">
      <alignment horizontal="center" vertical="top"/>
      <protection locked="0"/>
    </xf>
    <xf numFmtId="3" fontId="20" fillId="0" borderId="0" xfId="0" applyNumberFormat="1" applyFont="1"/>
    <xf numFmtId="3" fontId="29" fillId="0" borderId="0" xfId="0" applyNumberFormat="1" applyFont="1"/>
    <xf numFmtId="3" fontId="5" fillId="0" borderId="0" xfId="0" applyNumberFormat="1" applyFont="1"/>
    <xf numFmtId="3" fontId="30" fillId="0" borderId="0" xfId="0" applyNumberFormat="1" applyFont="1"/>
    <xf numFmtId="3" fontId="15" fillId="0" borderId="0" xfId="0" applyNumberFormat="1" applyFont="1"/>
    <xf numFmtId="3" fontId="43" fillId="0" borderId="0" xfId="0" applyNumberFormat="1" applyFont="1"/>
    <xf numFmtId="3" fontId="42" fillId="0" borderId="0" xfId="0" applyNumberFormat="1" applyFont="1"/>
    <xf numFmtId="49" fontId="15" fillId="0" borderId="0" xfId="0" applyNumberFormat="1" applyFont="1" applyAlignment="1" applyProtection="1">
      <alignment vertical="top"/>
      <protection locked="0"/>
    </xf>
    <xf numFmtId="49" fontId="33" fillId="0" borderId="0" xfId="24" applyNumberFormat="1" applyFont="1" applyAlignment="1">
      <alignment vertical="top"/>
    </xf>
    <xf numFmtId="3" fontId="68" fillId="0" borderId="0" xfId="0" applyNumberFormat="1" applyFont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49" fontId="58" fillId="0" borderId="1" xfId="0" applyNumberFormat="1" applyFont="1" applyBorder="1" applyAlignment="1">
      <alignment horizontal="center" wrapText="1"/>
    </xf>
    <xf numFmtId="49" fontId="58" fillId="2" borderId="1" xfId="0" applyNumberFormat="1" applyFont="1" applyFill="1" applyBorder="1" applyAlignment="1">
      <alignment horizontal="center" wrapText="1"/>
    </xf>
    <xf numFmtId="49" fontId="58" fillId="0" borderId="1" xfId="0" applyNumberFormat="1" applyFont="1" applyBorder="1" applyAlignment="1">
      <alignment horizontal="left" wrapText="1"/>
    </xf>
    <xf numFmtId="49" fontId="58" fillId="2" borderId="1" xfId="0" applyNumberFormat="1" applyFont="1" applyFill="1" applyBorder="1" applyAlignment="1">
      <alignment horizontal="left" wrapText="1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4" fontId="67" fillId="0" borderId="0" xfId="0" applyNumberFormat="1" applyFont="1" applyAlignment="1">
      <alignment horizontal="center" vertical="center"/>
    </xf>
    <xf numFmtId="4" fontId="66" fillId="6" borderId="0" xfId="0" applyNumberFormat="1" applyFont="1" applyFill="1" applyAlignment="1">
      <alignment horizontal="center" wrapText="1"/>
    </xf>
    <xf numFmtId="4" fontId="67" fillId="0" borderId="0" xfId="0" applyNumberFormat="1" applyFont="1" applyAlignment="1">
      <alignment horizontal="center"/>
    </xf>
    <xf numFmtId="4" fontId="51" fillId="0" borderId="0" xfId="0" applyNumberFormat="1" applyFont="1"/>
    <xf numFmtId="0" fontId="21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justify" wrapText="1"/>
    </xf>
    <xf numFmtId="3" fontId="74" fillId="0" borderId="1" xfId="0" applyNumberFormat="1" applyFont="1" applyBorder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0" fontId="21" fillId="0" borderId="4" xfId="0" applyFont="1" applyBorder="1" applyAlignment="1">
      <alignment wrapText="1"/>
    </xf>
    <xf numFmtId="3" fontId="39" fillId="4" borderId="1" xfId="0" applyNumberFormat="1" applyFont="1" applyFill="1" applyBorder="1" applyAlignment="1">
      <alignment horizontal="center" wrapText="1"/>
    </xf>
    <xf numFmtId="3" fontId="76" fillId="0" borderId="1" xfId="0" applyNumberFormat="1" applyFont="1" applyBorder="1" applyAlignment="1">
      <alignment horizontal="center" wrapText="1"/>
    </xf>
    <xf numFmtId="3" fontId="38" fillId="0" borderId="1" xfId="0" applyNumberFormat="1" applyFont="1" applyBorder="1" applyAlignment="1">
      <alignment horizontal="center" wrapText="1"/>
    </xf>
    <xf numFmtId="49" fontId="77" fillId="0" borderId="1" xfId="0" applyNumberFormat="1" applyFont="1" applyBorder="1" applyAlignment="1">
      <alignment horizontal="center" wrapText="1"/>
    </xf>
    <xf numFmtId="0" fontId="78" fillId="0" borderId="0" xfId="0" applyFont="1"/>
    <xf numFmtId="49" fontId="77" fillId="0" borderId="4" xfId="0" applyNumberFormat="1" applyFont="1" applyBorder="1" applyAlignment="1">
      <alignment horizontal="center" wrapText="1"/>
    </xf>
    <xf numFmtId="49" fontId="77" fillId="0" borderId="16" xfId="0" applyNumberFormat="1" applyFont="1" applyBorder="1" applyAlignment="1">
      <alignment horizontal="center" wrapText="1"/>
    </xf>
    <xf numFmtId="0" fontId="79" fillId="0" borderId="0" xfId="0" applyFont="1"/>
    <xf numFmtId="49" fontId="76" fillId="0" borderId="1" xfId="0" applyNumberFormat="1" applyFont="1" applyBorder="1" applyAlignment="1">
      <alignment horizontal="center"/>
    </xf>
    <xf numFmtId="49" fontId="76" fillId="0" borderId="1" xfId="0" applyNumberFormat="1" applyFont="1" applyBorder="1" applyAlignment="1">
      <alignment horizontal="left" wrapText="1"/>
    </xf>
    <xf numFmtId="3" fontId="76" fillId="0" borderId="1" xfId="0" applyNumberFormat="1" applyFont="1" applyBorder="1" applyAlignment="1" applyProtection="1">
      <alignment horizontal="center" wrapText="1"/>
      <protection locked="0"/>
    </xf>
    <xf numFmtId="0" fontId="80" fillId="0" borderId="0" xfId="0" applyFont="1"/>
    <xf numFmtId="0" fontId="81" fillId="0" borderId="0" xfId="0" applyFont="1"/>
    <xf numFmtId="0" fontId="81" fillId="5" borderId="0" xfId="0" applyFont="1" applyFill="1"/>
    <xf numFmtId="0" fontId="38" fillId="0" borderId="1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1" xfId="0" applyFont="1" applyBorder="1" applyAlignment="1">
      <alignment wrapText="1"/>
    </xf>
    <xf numFmtId="0" fontId="28" fillId="0" borderId="27" xfId="0" applyFont="1" applyBorder="1" applyAlignment="1">
      <alignment horizontal="right"/>
    </xf>
    <xf numFmtId="3" fontId="8" fillId="0" borderId="22" xfId="0" applyNumberFormat="1" applyFont="1" applyBorder="1"/>
    <xf numFmtId="3" fontId="10" fillId="0" borderId="22" xfId="0" applyNumberFormat="1" applyFont="1" applyBorder="1"/>
    <xf numFmtId="0" fontId="28" fillId="0" borderId="23" xfId="0" applyFont="1" applyBorder="1" applyAlignment="1">
      <alignment horizontal="right"/>
    </xf>
    <xf numFmtId="0" fontId="39" fillId="0" borderId="27" xfId="0" applyFont="1" applyBorder="1" applyAlignment="1">
      <alignment horizontal="right"/>
    </xf>
    <xf numFmtId="0" fontId="15" fillId="0" borderId="0" xfId="0" applyFont="1"/>
    <xf numFmtId="3" fontId="50" fillId="6" borderId="1" xfId="0" applyNumberFormat="1" applyFont="1" applyFill="1" applyBorder="1" applyAlignment="1">
      <alignment horizontal="center" wrapText="1"/>
    </xf>
    <xf numFmtId="49" fontId="63" fillId="0" borderId="1" xfId="0" applyNumberFormat="1" applyFont="1" applyBorder="1" applyAlignment="1">
      <alignment horizontal="center" wrapText="1"/>
    </xf>
    <xf numFmtId="0" fontId="82" fillId="0" borderId="0" xfId="0" applyFont="1"/>
    <xf numFmtId="3" fontId="21" fillId="0" borderId="1" xfId="0" applyNumberFormat="1" applyFont="1" applyBorder="1" applyAlignment="1" applyProtection="1">
      <alignment horizontal="center"/>
      <protection locked="0"/>
    </xf>
    <xf numFmtId="49" fontId="8" fillId="0" borderId="4" xfId="0" applyNumberFormat="1" applyFont="1" applyBorder="1" applyAlignment="1">
      <alignment horizontal="left" wrapText="1"/>
    </xf>
    <xf numFmtId="49" fontId="48" fillId="4" borderId="1" xfId="25" applyNumberFormat="1" applyFont="1" applyFill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3" fontId="50" fillId="4" borderId="1" xfId="0" applyNumberFormat="1" applyFont="1" applyFill="1" applyBorder="1" applyAlignment="1">
      <alignment horizontal="center" wrapText="1"/>
    </xf>
    <xf numFmtId="3" fontId="48" fillId="4" borderId="1" xfId="0" applyNumberFormat="1" applyFont="1" applyFill="1" applyBorder="1" applyAlignment="1">
      <alignment horizontal="center" wrapText="1"/>
    </xf>
    <xf numFmtId="3" fontId="10" fillId="0" borderId="22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0" fontId="35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right"/>
    </xf>
    <xf numFmtId="0" fontId="7" fillId="0" borderId="21" xfId="0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/>
    </xf>
    <xf numFmtId="49" fontId="8" fillId="2" borderId="21" xfId="0" applyNumberFormat="1" applyFont="1" applyFill="1" applyBorder="1" applyAlignment="1">
      <alignment horizontal="left" wrapText="1"/>
    </xf>
    <xf numFmtId="0" fontId="8" fillId="0" borderId="21" xfId="0" applyFont="1" applyBorder="1"/>
    <xf numFmtId="0" fontId="28" fillId="0" borderId="23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0" borderId="35" xfId="0" applyFont="1" applyBorder="1" applyAlignment="1">
      <alignment horizontal="left"/>
    </xf>
    <xf numFmtId="3" fontId="17" fillId="0" borderId="36" xfId="0" applyNumberFormat="1" applyFont="1" applyBorder="1" applyAlignment="1">
      <alignment horizontal="right"/>
    </xf>
    <xf numFmtId="3" fontId="17" fillId="0" borderId="22" xfId="0" applyNumberFormat="1" applyFont="1" applyBorder="1"/>
    <xf numFmtId="0" fontId="8" fillId="0" borderId="33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3" fontId="85" fillId="0" borderId="0" xfId="0" applyNumberFormat="1" applyFont="1"/>
    <xf numFmtId="0" fontId="29" fillId="0" borderId="37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8" fillId="0" borderId="31" xfId="0" applyFont="1" applyBorder="1"/>
    <xf numFmtId="3" fontId="8" fillId="0" borderId="32" xfId="0" applyNumberFormat="1" applyFont="1" applyBorder="1" applyAlignment="1">
      <alignment horizontal="right"/>
    </xf>
    <xf numFmtId="1" fontId="5" fillId="0" borderId="0" xfId="24" applyNumberFormat="1" applyAlignment="1">
      <alignment vertical="top" wrapText="1"/>
    </xf>
    <xf numFmtId="0" fontId="87" fillId="0" borderId="0" xfId="24" applyFont="1"/>
    <xf numFmtId="0" fontId="8" fillId="0" borderId="0" xfId="24" applyFont="1" applyAlignment="1">
      <alignment horizontal="right"/>
    </xf>
    <xf numFmtId="1" fontId="5" fillId="0" borderId="0" xfId="24" applyNumberFormat="1" applyAlignment="1">
      <alignment horizontal="right" vertical="top" wrapText="1"/>
    </xf>
    <xf numFmtId="49" fontId="12" fillId="0" borderId="6" xfId="24" applyNumberFormat="1" applyFont="1" applyBorder="1" applyAlignment="1">
      <alignment horizontal="center" wrapText="1"/>
    </xf>
    <xf numFmtId="49" fontId="89" fillId="0" borderId="0" xfId="24" applyNumberFormat="1" applyFont="1" applyAlignment="1">
      <alignment wrapText="1"/>
    </xf>
    <xf numFmtId="1" fontId="5" fillId="0" borderId="0" xfId="24" applyNumberFormat="1" applyAlignment="1">
      <alignment horizontal="center" vertical="top" wrapText="1"/>
    </xf>
    <xf numFmtId="0" fontId="43" fillId="0" borderId="0" xfId="24" applyFont="1"/>
    <xf numFmtId="0" fontId="7" fillId="0" borderId="0" xfId="24" applyFont="1" applyAlignment="1">
      <alignment horizontal="right"/>
    </xf>
    <xf numFmtId="0" fontId="39" fillId="0" borderId="1" xfId="24" applyFont="1" applyBorder="1" applyAlignment="1">
      <alignment horizontal="center" vertical="center"/>
    </xf>
    <xf numFmtId="0" fontId="39" fillId="0" borderId="1" xfId="24" applyFont="1" applyBorder="1" applyAlignment="1">
      <alignment horizontal="center" vertical="center" wrapText="1"/>
    </xf>
    <xf numFmtId="49" fontId="5" fillId="0" borderId="1" xfId="24" applyNumberFormat="1" applyBorder="1" applyAlignment="1">
      <alignment horizontal="center" vertical="top" wrapText="1"/>
    </xf>
    <xf numFmtId="0" fontId="5" fillId="0" borderId="1" xfId="24" applyBorder="1" applyAlignment="1">
      <alignment horizontal="center" vertical="center" wrapText="1"/>
    </xf>
    <xf numFmtId="0" fontId="90" fillId="0" borderId="0" xfId="24" applyFont="1"/>
    <xf numFmtId="0" fontId="11" fillId="2" borderId="0" xfId="24" applyFont="1" applyFill="1"/>
    <xf numFmtId="3" fontId="70" fillId="0" borderId="1" xfId="24" applyNumberFormat="1" applyFont="1" applyBorder="1" applyAlignment="1">
      <alignment horizontal="center" wrapText="1"/>
    </xf>
    <xf numFmtId="0" fontId="91" fillId="2" borderId="0" xfId="24" applyFont="1" applyFill="1"/>
    <xf numFmtId="0" fontId="91" fillId="0" borderId="0" xfId="24" applyFont="1"/>
    <xf numFmtId="49" fontId="72" fillId="0" borderId="1" xfId="24" applyNumberFormat="1" applyFont="1" applyBorder="1" applyAlignment="1">
      <alignment horizontal="center" wrapText="1"/>
    </xf>
    <xf numFmtId="3" fontId="72" fillId="0" borderId="1" xfId="24" applyNumberFormat="1" applyFont="1" applyBorder="1" applyAlignment="1">
      <alignment horizontal="center" wrapText="1"/>
    </xf>
    <xf numFmtId="0" fontId="92" fillId="2" borderId="0" xfId="24" applyFont="1" applyFill="1"/>
    <xf numFmtId="0" fontId="92" fillId="0" borderId="0" xfId="24" applyFont="1"/>
    <xf numFmtId="49" fontId="72" fillId="0" borderId="1" xfId="24" applyNumberFormat="1" applyFont="1" applyBorder="1" applyAlignment="1">
      <alignment vertical="center" wrapText="1"/>
    </xf>
    <xf numFmtId="3" fontId="70" fillId="0" borderId="1" xfId="24" applyNumberFormat="1" applyFont="1" applyBorder="1" applyAlignment="1">
      <alignment horizontal="left" wrapText="1"/>
    </xf>
    <xf numFmtId="0" fontId="5" fillId="0" borderId="0" xfId="24"/>
    <xf numFmtId="49" fontId="94" fillId="0" borderId="0" xfId="24" applyNumberFormat="1" applyFont="1" applyAlignment="1">
      <alignment vertical="top" wrapText="1"/>
    </xf>
    <xf numFmtId="0" fontId="95" fillId="0" borderId="0" xfId="24" applyFont="1"/>
    <xf numFmtId="0" fontId="94" fillId="0" borderId="0" xfId="24" applyFont="1"/>
    <xf numFmtId="49" fontId="11" fillId="0" borderId="0" xfId="24" applyNumberFormat="1" applyFont="1" applyAlignment="1">
      <alignment vertical="top" wrapText="1"/>
    </xf>
    <xf numFmtId="164" fontId="92" fillId="0" borderId="0" xfId="24" applyNumberFormat="1" applyFont="1"/>
    <xf numFmtId="1" fontId="11" fillId="0" borderId="0" xfId="24" applyNumberFormat="1" applyFont="1" applyAlignment="1">
      <alignment vertical="top" wrapText="1"/>
    </xf>
    <xf numFmtId="4" fontId="71" fillId="0" borderId="1" xfId="24" applyNumberFormat="1" applyFont="1" applyBorder="1" applyAlignment="1">
      <alignment horizontal="center" wrapText="1"/>
    </xf>
    <xf numFmtId="4" fontId="71" fillId="0" borderId="1" xfId="24" applyNumberFormat="1" applyFont="1" applyBorder="1" applyAlignment="1">
      <alignment wrapText="1"/>
    </xf>
    <xf numFmtId="3" fontId="71" fillId="0" borderId="1" xfId="24" applyNumberFormat="1" applyFont="1" applyBorder="1" applyAlignment="1">
      <alignment horizontal="center" wrapText="1"/>
    </xf>
    <xf numFmtId="4" fontId="72" fillId="0" borderId="1" xfId="24" applyNumberFormat="1" applyFont="1" applyBorder="1" applyAlignment="1">
      <alignment horizontal="left" wrapText="1"/>
    </xf>
    <xf numFmtId="4" fontId="72" fillId="0" borderId="1" xfId="24" applyNumberFormat="1" applyFont="1" applyBorder="1" applyAlignment="1">
      <alignment horizontal="center" wrapText="1"/>
    </xf>
    <xf numFmtId="4" fontId="72" fillId="0" borderId="1" xfId="24" applyNumberFormat="1" applyFont="1" applyBorder="1" applyAlignment="1">
      <alignment vertical="justify" wrapText="1"/>
    </xf>
    <xf numFmtId="4" fontId="70" fillId="0" borderId="1" xfId="24" applyNumberFormat="1" applyFont="1" applyBorder="1" applyAlignment="1">
      <alignment horizontal="center" wrapText="1"/>
    </xf>
    <xf numFmtId="4" fontId="12" fillId="0" borderId="1" xfId="24" applyNumberFormat="1" applyFont="1" applyBorder="1" applyAlignment="1">
      <alignment horizontal="center" wrapText="1"/>
    </xf>
    <xf numFmtId="4" fontId="72" fillId="0" borderId="1" xfId="24" applyNumberFormat="1" applyFont="1" applyBorder="1" applyAlignment="1">
      <alignment wrapText="1"/>
    </xf>
    <xf numFmtId="4" fontId="12" fillId="0" borderId="1" xfId="24" applyNumberFormat="1" applyFont="1" applyBorder="1" applyAlignment="1">
      <alignment horizontal="center"/>
    </xf>
    <xf numFmtId="4" fontId="70" fillId="0" borderId="1" xfId="24" applyNumberFormat="1" applyFont="1" applyBorder="1" applyAlignment="1">
      <alignment horizontal="center"/>
    </xf>
    <xf numFmtId="1" fontId="71" fillId="0" borderId="1" xfId="24" applyNumberFormat="1" applyFont="1" applyBorder="1" applyAlignment="1">
      <alignment horizontal="center" wrapText="1"/>
    </xf>
    <xf numFmtId="1" fontId="72" fillId="0" borderId="1" xfId="24" applyNumberFormat="1" applyFont="1" applyBorder="1" applyAlignment="1">
      <alignment horizontal="center" wrapText="1"/>
    </xf>
    <xf numFmtId="49" fontId="96" fillId="4" borderId="1" xfId="0" applyNumberFormat="1" applyFont="1" applyFill="1" applyBorder="1" applyAlignment="1">
      <alignment horizontal="center" wrapText="1"/>
    </xf>
    <xf numFmtId="49" fontId="96" fillId="4" borderId="1" xfId="0" applyNumberFormat="1" applyFont="1" applyFill="1" applyBorder="1" applyAlignment="1" applyProtection="1">
      <alignment horizontal="left" wrapText="1"/>
      <protection locked="0"/>
    </xf>
    <xf numFmtId="49" fontId="97" fillId="0" borderId="1" xfId="0" applyNumberFormat="1" applyFont="1" applyBorder="1" applyAlignment="1">
      <alignment horizontal="center" wrapText="1"/>
    </xf>
    <xf numFmtId="3" fontId="40" fillId="0" borderId="1" xfId="0" applyNumberFormat="1" applyFont="1" applyBorder="1" applyAlignment="1">
      <alignment horizontal="center" wrapText="1"/>
    </xf>
    <xf numFmtId="3" fontId="98" fillId="0" borderId="1" xfId="0" applyNumberFormat="1" applyFont="1" applyBorder="1" applyAlignment="1">
      <alignment horizontal="center" wrapText="1"/>
    </xf>
    <xf numFmtId="49" fontId="97" fillId="0" borderId="5" xfId="0" applyNumberFormat="1" applyFont="1" applyBorder="1" applyAlignment="1">
      <alignment horizontal="center" wrapText="1"/>
    </xf>
    <xf numFmtId="0" fontId="40" fillId="0" borderId="1" xfId="0" applyFont="1" applyBorder="1" applyAlignment="1">
      <alignment horizontal="left" wrapText="1"/>
    </xf>
    <xf numFmtId="3" fontId="86" fillId="0" borderId="1" xfId="0" applyNumberFormat="1" applyFont="1" applyBorder="1" applyAlignment="1">
      <alignment horizontal="center" wrapText="1"/>
    </xf>
    <xf numFmtId="49" fontId="98" fillId="0" borderId="1" xfId="0" applyNumberFormat="1" applyFont="1" applyBorder="1" applyAlignment="1" applyProtection="1">
      <alignment horizontal="left" wrapText="1"/>
      <protection locked="0"/>
    </xf>
    <xf numFmtId="3" fontId="99" fillId="0" borderId="1" xfId="0" applyNumberFormat="1" applyFont="1" applyBorder="1" applyAlignment="1">
      <alignment horizontal="center" wrapText="1"/>
    </xf>
    <xf numFmtId="3" fontId="100" fillId="0" borderId="1" xfId="0" applyNumberFormat="1" applyFont="1" applyBorder="1" applyAlignment="1">
      <alignment horizontal="center" wrapText="1"/>
    </xf>
    <xf numFmtId="3" fontId="101" fillId="0" borderId="1" xfId="0" applyNumberFormat="1" applyFont="1" applyBorder="1" applyAlignment="1">
      <alignment horizontal="center" wrapText="1"/>
    </xf>
    <xf numFmtId="49" fontId="102" fillId="0" borderId="1" xfId="0" applyNumberFormat="1" applyFont="1" applyBorder="1" applyAlignment="1">
      <alignment horizontal="center" wrapText="1"/>
    </xf>
    <xf numFmtId="0" fontId="103" fillId="0" borderId="1" xfId="0" applyFont="1" applyBorder="1" applyAlignment="1">
      <alignment wrapText="1"/>
    </xf>
    <xf numFmtId="3" fontId="103" fillId="0" borderId="1" xfId="0" applyNumberFormat="1" applyFont="1" applyBorder="1" applyAlignment="1">
      <alignment horizontal="center" wrapText="1"/>
    </xf>
    <xf numFmtId="3" fontId="104" fillId="0" borderId="1" xfId="0" applyNumberFormat="1" applyFont="1" applyBorder="1" applyAlignment="1">
      <alignment horizontal="center" wrapText="1"/>
    </xf>
    <xf numFmtId="49" fontId="105" fillId="0" borderId="1" xfId="0" applyNumberFormat="1" applyFont="1" applyBorder="1" applyAlignment="1">
      <alignment horizontal="center" wrapText="1"/>
    </xf>
    <xf numFmtId="49" fontId="103" fillId="2" borderId="1" xfId="0" applyNumberFormat="1" applyFont="1" applyFill="1" applyBorder="1" applyAlignment="1">
      <alignment horizontal="left" wrapText="1"/>
    </xf>
    <xf numFmtId="49" fontId="106" fillId="0" borderId="1" xfId="0" applyNumberFormat="1" applyFont="1" applyBorder="1" applyAlignment="1">
      <alignment horizontal="center" wrapText="1"/>
    </xf>
    <xf numFmtId="49" fontId="86" fillId="0" borderId="1" xfId="0" applyNumberFormat="1" applyFont="1" applyBorder="1" applyAlignment="1">
      <alignment horizontal="left" wrapText="1"/>
    </xf>
    <xf numFmtId="3" fontId="106" fillId="0" borderId="1" xfId="0" applyNumberFormat="1" applyFont="1" applyBorder="1" applyAlignment="1">
      <alignment horizontal="center" wrapText="1"/>
    </xf>
    <xf numFmtId="49" fontId="106" fillId="0" borderId="5" xfId="0" applyNumberFormat="1" applyFont="1" applyBorder="1" applyAlignment="1">
      <alignment horizontal="center" wrapText="1"/>
    </xf>
    <xf numFmtId="0" fontId="86" fillId="0" borderId="1" xfId="0" applyFont="1" applyBorder="1" applyAlignment="1">
      <alignment horizontal="left" wrapText="1"/>
    </xf>
    <xf numFmtId="49" fontId="99" fillId="0" borderId="1" xfId="0" applyNumberFormat="1" applyFont="1" applyBorder="1" applyAlignment="1" applyProtection="1">
      <alignment horizontal="left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49" fontId="8" fillId="0" borderId="34" xfId="0" applyNumberFormat="1" applyFont="1" applyBorder="1" applyAlignment="1">
      <alignment horizontal="center"/>
    </xf>
    <xf numFmtId="49" fontId="52" fillId="0" borderId="21" xfId="0" applyNumberFormat="1" applyFont="1" applyBorder="1" applyAlignment="1" applyProtection="1">
      <alignment horizontal="left" wrapText="1"/>
      <protection locked="0"/>
    </xf>
    <xf numFmtId="0" fontId="8" fillId="0" borderId="13" xfId="0" applyFont="1" applyBorder="1" applyAlignment="1">
      <alignment horizontal="left"/>
    </xf>
    <xf numFmtId="0" fontId="69" fillId="0" borderId="0" xfId="31" applyFont="1"/>
    <xf numFmtId="0" fontId="107" fillId="0" borderId="0" xfId="31" applyFont="1"/>
    <xf numFmtId="49" fontId="89" fillId="0" borderId="0" xfId="24" applyNumberFormat="1" applyFont="1" applyAlignment="1">
      <alignment horizontal="right" wrapText="1"/>
    </xf>
    <xf numFmtId="0" fontId="54" fillId="0" borderId="0" xfId="31" applyFont="1"/>
    <xf numFmtId="0" fontId="69" fillId="0" borderId="1" xfId="31" applyFont="1" applyBorder="1" applyAlignment="1">
      <alignment horizontal="center" vertical="center" wrapText="1"/>
    </xf>
    <xf numFmtId="0" fontId="107" fillId="0" borderId="0" xfId="31" applyFont="1" applyAlignment="1">
      <alignment horizontal="center" vertical="center" wrapText="1"/>
    </xf>
    <xf numFmtId="0" fontId="108" fillId="0" borderId="1" xfId="31" applyFont="1" applyBorder="1" applyAlignment="1">
      <alignment horizontal="center" vertical="center" wrapText="1"/>
    </xf>
    <xf numFmtId="0" fontId="109" fillId="0" borderId="0" xfId="31" applyFont="1" applyAlignment="1">
      <alignment horizontal="center" vertical="center" wrapText="1"/>
    </xf>
    <xf numFmtId="0" fontId="54" fillId="4" borderId="1" xfId="31" applyFont="1" applyFill="1" applyBorder="1" applyAlignment="1">
      <alignment horizontal="center" wrapText="1"/>
    </xf>
    <xf numFmtId="3" fontId="10" fillId="4" borderId="1" xfId="31" applyNumberFormat="1" applyFont="1" applyFill="1" applyBorder="1" applyAlignment="1">
      <alignment horizontal="center" wrapText="1"/>
    </xf>
    <xf numFmtId="0" fontId="110" fillId="0" borderId="0" xfId="3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111" fillId="0" borderId="1" xfId="31" applyFont="1" applyBorder="1" applyAlignment="1">
      <alignment wrapText="1"/>
    </xf>
    <xf numFmtId="3" fontId="54" fillId="0" borderId="1" xfId="31" applyNumberFormat="1" applyFont="1" applyBorder="1" applyAlignment="1">
      <alignment horizontal="center" wrapText="1"/>
    </xf>
    <xf numFmtId="3" fontId="58" fillId="0" borderId="1" xfId="31" applyNumberFormat="1" applyFont="1" applyBorder="1" applyAlignment="1">
      <alignment horizontal="center" wrapText="1"/>
    </xf>
    <xf numFmtId="0" fontId="112" fillId="0" borderId="0" xfId="31" applyFont="1" applyAlignment="1">
      <alignment horizontal="center" vertical="center" wrapText="1"/>
    </xf>
    <xf numFmtId="0" fontId="54" fillId="0" borderId="1" xfId="31" applyFont="1" applyBorder="1" applyAlignment="1">
      <alignment wrapText="1"/>
    </xf>
    <xf numFmtId="0" fontId="21" fillId="0" borderId="0" xfId="0" applyFont="1" applyAlignment="1">
      <alignment wrapText="1"/>
    </xf>
    <xf numFmtId="0" fontId="58" fillId="0" borderId="1" xfId="31" applyFont="1" applyBorder="1" applyAlignment="1">
      <alignment wrapText="1"/>
    </xf>
    <xf numFmtId="49" fontId="21" fillId="0" borderId="4" xfId="0" applyNumberFormat="1" applyFont="1" applyBorder="1" applyAlignment="1">
      <alignment horizontal="left" wrapText="1"/>
    </xf>
    <xf numFmtId="4" fontId="58" fillId="0" borderId="1" xfId="31" applyNumberFormat="1" applyFont="1" applyBorder="1" applyAlignment="1">
      <alignment horizontal="center" wrapText="1"/>
    </xf>
    <xf numFmtId="3" fontId="57" fillId="0" borderId="1" xfId="31" applyNumberFormat="1" applyFont="1" applyBorder="1" applyAlignment="1">
      <alignment horizontal="center" wrapText="1"/>
    </xf>
    <xf numFmtId="0" fontId="21" fillId="0" borderId="40" xfId="28" applyFont="1" applyBorder="1" applyAlignment="1">
      <alignment horizontal="left" wrapText="1"/>
    </xf>
    <xf numFmtId="0" fontId="21" fillId="0" borderId="1" xfId="31" applyFont="1" applyBorder="1" applyAlignment="1">
      <alignment horizontal="center" wrapText="1"/>
    </xf>
    <xf numFmtId="3" fontId="21" fillId="0" borderId="1" xfId="31" applyNumberFormat="1" applyFont="1" applyBorder="1" applyAlignment="1">
      <alignment horizontal="center" wrapText="1"/>
    </xf>
    <xf numFmtId="0" fontId="113" fillId="0" borderId="0" xfId="31" applyFont="1" applyAlignment="1">
      <alignment horizontal="center" vertical="center" wrapText="1"/>
    </xf>
    <xf numFmtId="0" fontId="21" fillId="0" borderId="0" xfId="23" applyFont="1" applyAlignment="1">
      <alignment wrapText="1"/>
    </xf>
    <xf numFmtId="49" fontId="53" fillId="0" borderId="1" xfId="0" applyNumberFormat="1" applyFont="1" applyBorder="1" applyAlignment="1">
      <alignment horizontal="center" wrapText="1"/>
    </xf>
    <xf numFmtId="0" fontId="8" fillId="3" borderId="1" xfId="23" applyFont="1" applyFill="1" applyBorder="1" applyAlignment="1">
      <alignment wrapText="1"/>
    </xf>
    <xf numFmtId="0" fontId="8" fillId="0" borderId="1" xfId="31" applyFont="1" applyBorder="1" applyAlignment="1">
      <alignment horizontal="center" wrapText="1"/>
    </xf>
    <xf numFmtId="3" fontId="8" fillId="0" borderId="1" xfId="31" applyNumberFormat="1" applyFont="1" applyBorder="1" applyAlignment="1">
      <alignment horizontal="center" wrapText="1"/>
    </xf>
    <xf numFmtId="0" fontId="8" fillId="3" borderId="0" xfId="23" applyFont="1" applyFill="1" applyAlignment="1">
      <alignment wrapText="1"/>
    </xf>
    <xf numFmtId="0" fontId="8" fillId="0" borderId="1" xfId="0" applyFont="1" applyBorder="1" applyAlignment="1">
      <alignment vertical="center" wrapText="1"/>
    </xf>
    <xf numFmtId="0" fontId="108" fillId="0" borderId="4" xfId="31" applyFont="1" applyBorder="1" applyAlignment="1">
      <alignment horizontal="center" vertical="center" wrapText="1"/>
    </xf>
    <xf numFmtId="3" fontId="8" fillId="0" borderId="4" xfId="31" applyNumberFormat="1" applyFont="1" applyBorder="1" applyAlignment="1">
      <alignment horizontal="center" wrapText="1"/>
    </xf>
    <xf numFmtId="0" fontId="114" fillId="0" borderId="1" xfId="0" applyFont="1" applyBorder="1" applyAlignment="1">
      <alignment horizontal="center" vertical="center" wrapText="1"/>
    </xf>
    <xf numFmtId="3" fontId="114" fillId="0" borderId="1" xfId="0" applyNumberFormat="1" applyFont="1" applyBorder="1" applyAlignment="1">
      <alignment horizontal="center" vertical="center" wrapText="1"/>
    </xf>
    <xf numFmtId="0" fontId="115" fillId="0" borderId="1" xfId="31" applyFont="1" applyBorder="1" applyAlignment="1">
      <alignment horizontal="center" vertical="center" wrapText="1"/>
    </xf>
    <xf numFmtId="3" fontId="115" fillId="0" borderId="1" xfId="31" applyNumberFormat="1" applyFont="1" applyBorder="1" applyAlignment="1">
      <alignment horizontal="center" vertical="center" wrapText="1"/>
    </xf>
    <xf numFmtId="49" fontId="48" fillId="6" borderId="1" xfId="31" applyNumberFormat="1" applyFont="1" applyFill="1" applyBorder="1" applyAlignment="1">
      <alignment horizontal="center" wrapText="1"/>
    </xf>
    <xf numFmtId="49" fontId="116" fillId="6" borderId="1" xfId="31" applyNumberFormat="1" applyFont="1" applyFill="1" applyBorder="1" applyAlignment="1" applyProtection="1">
      <alignment horizontal="center" wrapText="1"/>
      <protection locked="0"/>
    </xf>
    <xf numFmtId="3" fontId="48" fillId="6" borderId="1" xfId="31" applyNumberFormat="1" applyFont="1" applyFill="1" applyBorder="1" applyAlignment="1" applyProtection="1">
      <alignment horizontal="center" wrapText="1"/>
      <protection locked="0"/>
    </xf>
    <xf numFmtId="0" fontId="110" fillId="0" borderId="0" xfId="31" applyFont="1" applyAlignment="1">
      <alignment wrapText="1"/>
    </xf>
    <xf numFmtId="49" fontId="54" fillId="0" borderId="0" xfId="31" applyNumberFormat="1" applyFont="1"/>
    <xf numFmtId="0" fontId="110" fillId="0" borderId="0" xfId="31" applyFont="1"/>
    <xf numFmtId="0" fontId="117" fillId="0" borderId="0" xfId="0" applyFont="1"/>
    <xf numFmtId="0" fontId="19" fillId="0" borderId="0" xfId="0" applyFont="1" applyAlignment="1">
      <alignment horizontal="center"/>
    </xf>
    <xf numFmtId="0" fontId="54" fillId="0" borderId="0" xfId="0" applyFont="1"/>
    <xf numFmtId="0" fontId="118" fillId="0" borderId="0" xfId="0" applyFont="1"/>
    <xf numFmtId="0" fontId="11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4" fillId="0" borderId="0" xfId="0" applyFont="1"/>
    <xf numFmtId="49" fontId="107" fillId="0" borderId="0" xfId="31" applyNumberFormat="1" applyFont="1"/>
    <xf numFmtId="49" fontId="119" fillId="0" borderId="0" xfId="31" applyNumberFormat="1" applyFont="1" applyAlignment="1">
      <alignment horizontal="center" vertical="center" wrapText="1"/>
    </xf>
    <xf numFmtId="49" fontId="51" fillId="0" borderId="0" xfId="31" applyNumberFormat="1" applyFont="1" applyAlignment="1" applyProtection="1">
      <alignment vertical="top" wrapText="1"/>
      <protection locked="0"/>
    </xf>
    <xf numFmtId="49" fontId="119" fillId="0" borderId="0" xfId="31" applyNumberFormat="1" applyFont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120" fillId="0" borderId="0" xfId="0" applyFont="1"/>
    <xf numFmtId="0" fontId="121" fillId="0" borderId="0" xfId="0" applyFont="1"/>
    <xf numFmtId="0" fontId="70" fillId="0" borderId="3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22" fillId="0" borderId="0" xfId="0" applyFont="1"/>
    <xf numFmtId="49" fontId="10" fillId="4" borderId="1" xfId="0" applyNumberFormat="1" applyFont="1" applyFill="1" applyBorder="1" applyAlignment="1">
      <alignment horizontal="center" wrapText="1"/>
    </xf>
    <xf numFmtId="49" fontId="10" fillId="4" borderId="1" xfId="25" applyNumberFormat="1" applyFont="1" applyFill="1" applyBorder="1" applyAlignment="1" applyProtection="1">
      <alignment horizontal="left" wrapText="1"/>
      <protection locked="0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10" fillId="0" borderId="0" xfId="0" applyNumberFormat="1" applyFont="1"/>
    <xf numFmtId="3" fontId="21" fillId="0" borderId="1" xfId="0" applyNumberFormat="1" applyFont="1" applyBorder="1" applyAlignment="1">
      <alignment horizontal="center"/>
    </xf>
    <xf numFmtId="3" fontId="73" fillId="0" borderId="0" xfId="0" applyNumberFormat="1" applyFont="1"/>
    <xf numFmtId="49" fontId="21" fillId="0" borderId="14" xfId="0" applyNumberFormat="1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center" wrapText="1"/>
    </xf>
    <xf numFmtId="0" fontId="21" fillId="0" borderId="14" xfId="0" applyFont="1" applyBorder="1" applyAlignment="1">
      <alignment horizontal="left" wrapText="1"/>
    </xf>
    <xf numFmtId="49" fontId="21" fillId="0" borderId="1" xfId="0" applyNumberFormat="1" applyFont="1" applyBorder="1" applyAlignment="1">
      <alignment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left" wrapText="1"/>
    </xf>
    <xf numFmtId="0" fontId="123" fillId="0" borderId="0" xfId="0" applyFont="1"/>
    <xf numFmtId="49" fontId="54" fillId="2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49" fontId="21" fillId="2" borderId="1" xfId="0" applyNumberFormat="1" applyFont="1" applyFill="1" applyBorder="1" applyAlignment="1">
      <alignment wrapText="1"/>
    </xf>
    <xf numFmtId="3" fontId="19" fillId="0" borderId="1" xfId="0" applyNumberFormat="1" applyFont="1" applyBorder="1"/>
    <xf numFmtId="49" fontId="57" fillId="0" borderId="1" xfId="0" applyNumberFormat="1" applyFont="1" applyBorder="1" applyAlignment="1" applyProtection="1">
      <alignment wrapText="1"/>
      <protection locked="0"/>
    </xf>
    <xf numFmtId="49" fontId="52" fillId="0" borderId="1" xfId="0" applyNumberFormat="1" applyFont="1" applyBorder="1" applyAlignment="1" applyProtection="1">
      <alignment vertical="center" wrapText="1"/>
      <protection locked="0"/>
    </xf>
    <xf numFmtId="49" fontId="74" fillId="4" borderId="1" xfId="0" applyNumberFormat="1" applyFont="1" applyFill="1" applyBorder="1" applyAlignment="1">
      <alignment horizontal="center" wrapText="1"/>
    </xf>
    <xf numFmtId="49" fontId="56" fillId="4" borderId="1" xfId="0" applyNumberFormat="1" applyFont="1" applyFill="1" applyBorder="1" applyAlignment="1">
      <alignment horizontal="center"/>
    </xf>
    <xf numFmtId="49" fontId="74" fillId="4" borderId="1" xfId="0" applyNumberFormat="1" applyFont="1" applyFill="1" applyBorder="1" applyAlignment="1" applyProtection="1">
      <alignment horizontal="left" wrapText="1"/>
      <protection locked="0"/>
    </xf>
    <xf numFmtId="0" fontId="56" fillId="4" borderId="1" xfId="0" applyFont="1" applyFill="1" applyBorder="1" applyAlignment="1">
      <alignment horizontal="justify" wrapText="1"/>
    </xf>
    <xf numFmtId="0" fontId="56" fillId="4" borderId="1" xfId="0" applyFont="1" applyFill="1" applyBorder="1" applyAlignment="1">
      <alignment horizontal="center" wrapText="1"/>
    </xf>
    <xf numFmtId="3" fontId="56" fillId="4" borderId="1" xfId="0" applyNumberFormat="1" applyFont="1" applyFill="1" applyBorder="1" applyAlignment="1">
      <alignment horizontal="center"/>
    </xf>
    <xf numFmtId="0" fontId="73" fillId="0" borderId="0" xfId="0" applyFont="1"/>
    <xf numFmtId="3" fontId="124" fillId="0" borderId="0" xfId="0" applyNumberFormat="1" applyFont="1"/>
    <xf numFmtId="3" fontId="56" fillId="0" borderId="1" xfId="0" applyNumberFormat="1" applyFont="1" applyBorder="1" applyAlignment="1">
      <alignment horizontal="center"/>
    </xf>
    <xf numFmtId="49" fontId="5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4" fontId="16" fillId="0" borderId="0" xfId="0" applyNumberFormat="1" applyFont="1"/>
    <xf numFmtId="49" fontId="54" fillId="0" borderId="1" xfId="0" applyNumberFormat="1" applyFont="1" applyBorder="1" applyAlignment="1">
      <alignment wrapText="1"/>
    </xf>
    <xf numFmtId="49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3" fontId="56" fillId="0" borderId="1" xfId="0" applyNumberFormat="1" applyFont="1" applyBorder="1" applyAlignment="1">
      <alignment horizontal="center" wrapText="1"/>
    </xf>
    <xf numFmtId="0" fontId="21" fillId="0" borderId="0" xfId="0" applyFont="1"/>
    <xf numFmtId="4" fontId="124" fillId="0" borderId="0" xfId="0" applyNumberFormat="1" applyFont="1"/>
    <xf numFmtId="49" fontId="58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/>
    </xf>
    <xf numFmtId="49" fontId="57" fillId="0" borderId="4" xfId="0" applyNumberFormat="1" applyFont="1" applyBorder="1" applyAlignment="1">
      <alignment horizontal="center" wrapText="1"/>
    </xf>
    <xf numFmtId="49" fontId="57" fillId="0" borderId="16" xfId="0" applyNumberFormat="1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25" fillId="0" borderId="0" xfId="0" applyFont="1"/>
    <xf numFmtId="0" fontId="25" fillId="0" borderId="0" xfId="0" applyFont="1"/>
    <xf numFmtId="3" fontId="21" fillId="7" borderId="1" xfId="0" applyNumberFormat="1" applyFont="1" applyFill="1" applyBorder="1" applyAlignment="1">
      <alignment horizontal="center" wrapText="1"/>
    </xf>
    <xf numFmtId="49" fontId="58" fillId="0" borderId="1" xfId="0" applyNumberFormat="1" applyFont="1" applyBorder="1" applyAlignment="1">
      <alignment horizontal="center"/>
    </xf>
    <xf numFmtId="49" fontId="58" fillId="0" borderId="1" xfId="0" applyNumberFormat="1" applyFont="1" applyBorder="1" applyAlignment="1">
      <alignment wrapText="1"/>
    </xf>
    <xf numFmtId="49" fontId="74" fillId="4" borderId="1" xfId="0" applyNumberFormat="1" applyFont="1" applyFill="1" applyBorder="1" applyAlignment="1">
      <alignment horizontal="center" vertical="center" wrapText="1"/>
    </xf>
    <xf numFmtId="49" fontId="126" fillId="4" borderId="1" xfId="0" applyNumberFormat="1" applyFont="1" applyFill="1" applyBorder="1" applyAlignment="1" applyProtection="1">
      <alignment horizontal="left" wrapText="1"/>
      <protection locked="0"/>
    </xf>
    <xf numFmtId="3" fontId="56" fillId="4" borderId="1" xfId="0" applyNumberFormat="1" applyFont="1" applyFill="1" applyBorder="1" applyAlignment="1">
      <alignment horizontal="center" wrapText="1"/>
    </xf>
    <xf numFmtId="49" fontId="58" fillId="0" borderId="1" xfId="0" applyNumberFormat="1" applyFont="1" applyBorder="1" applyAlignment="1" applyProtection="1">
      <alignment horizontal="left" wrapText="1"/>
      <protection locked="0"/>
    </xf>
    <xf numFmtId="49" fontId="63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4" fontId="56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wrapText="1"/>
    </xf>
    <xf numFmtId="0" fontId="127" fillId="0" borderId="0" xfId="0" applyFont="1"/>
    <xf numFmtId="3" fontId="128" fillId="0" borderId="0" xfId="0" applyNumberFormat="1" applyFont="1"/>
    <xf numFmtId="4" fontId="8" fillId="0" borderId="1" xfId="0" applyNumberFormat="1" applyFont="1" applyBorder="1" applyAlignment="1">
      <alignment horizontal="center"/>
    </xf>
    <xf numFmtId="3" fontId="21" fillId="0" borderId="1" xfId="0" applyNumberFormat="1" applyFont="1" applyBorder="1"/>
    <xf numFmtId="0" fontId="21" fillId="0" borderId="1" xfId="32" quotePrefix="1" applyFont="1" applyBorder="1" applyAlignment="1">
      <alignment horizontal="center" wrapText="1"/>
    </xf>
    <xf numFmtId="0" fontId="21" fillId="0" borderId="1" xfId="32" quotePrefix="1" applyFont="1" applyBorder="1" applyAlignment="1">
      <alignment wrapText="1"/>
    </xf>
    <xf numFmtId="49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3" fontId="10" fillId="8" borderId="1" xfId="0" applyNumberFormat="1" applyFont="1" applyFill="1" applyBorder="1" applyAlignment="1">
      <alignment horizontal="center"/>
    </xf>
    <xf numFmtId="0" fontId="68" fillId="0" borderId="0" xfId="0" applyFont="1" applyAlignment="1">
      <alignment horizontal="center" vertical="center"/>
    </xf>
    <xf numFmtId="4" fontId="10" fillId="8" borderId="0" xfId="0" applyNumberFormat="1" applyFont="1" applyFill="1" applyAlignment="1">
      <alignment horizontal="center"/>
    </xf>
    <xf numFmtId="0" fontId="58" fillId="0" borderId="0" xfId="0" applyFont="1"/>
    <xf numFmtId="49" fontId="34" fillId="0" borderId="0" xfId="0" applyNumberFormat="1" applyFont="1" applyAlignment="1" applyProtection="1">
      <alignment vertical="top"/>
      <protection locked="0"/>
    </xf>
    <xf numFmtId="164" fontId="33" fillId="0" borderId="0" xfId="24" applyNumberFormat="1" applyFont="1"/>
    <xf numFmtId="4" fontId="40" fillId="0" borderId="1" xfId="0" applyNumberFormat="1" applyFont="1" applyBorder="1" applyAlignment="1">
      <alignment horizontal="center" wrapText="1"/>
    </xf>
    <xf numFmtId="4" fontId="98" fillId="0" borderId="1" xfId="0" applyNumberFormat="1" applyFont="1" applyBorder="1" applyAlignment="1">
      <alignment horizontal="center" wrapText="1"/>
    </xf>
    <xf numFmtId="4" fontId="83" fillId="4" borderId="1" xfId="0" applyNumberFormat="1" applyFont="1" applyFill="1" applyBorder="1" applyAlignment="1">
      <alignment horizontal="center" wrapText="1"/>
    </xf>
    <xf numFmtId="4" fontId="50" fillId="6" borderId="1" xfId="0" applyNumberFormat="1" applyFont="1" applyFill="1" applyBorder="1" applyAlignment="1">
      <alignment horizontal="center" wrapText="1"/>
    </xf>
    <xf numFmtId="3" fontId="12" fillId="0" borderId="1" xfId="24" applyNumberFormat="1" applyFont="1" applyBorder="1" applyAlignment="1">
      <alignment horizontal="center" wrapText="1"/>
    </xf>
    <xf numFmtId="3" fontId="12" fillId="0" borderId="1" xfId="24" applyNumberFormat="1" applyFont="1" applyBorder="1" applyAlignment="1">
      <alignment horizontal="center"/>
    </xf>
    <xf numFmtId="0" fontId="129" fillId="0" borderId="0" xfId="0" applyFont="1"/>
    <xf numFmtId="0" fontId="129" fillId="5" borderId="0" xfId="0" applyFont="1" applyFill="1"/>
    <xf numFmtId="3" fontId="17" fillId="0" borderId="36" xfId="0" applyNumberFormat="1" applyFont="1" applyBorder="1"/>
    <xf numFmtId="3" fontId="8" fillId="0" borderId="26" xfId="0" applyNumberFormat="1" applyFont="1" applyBorder="1"/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right"/>
    </xf>
    <xf numFmtId="0" fontId="21" fillId="0" borderId="1" xfId="23" applyFont="1" applyBorder="1" applyAlignment="1">
      <alignment wrapText="1"/>
    </xf>
    <xf numFmtId="49" fontId="131" fillId="0" borderId="0" xfId="24" applyNumberFormat="1" applyFont="1" applyAlignment="1">
      <alignment vertical="top"/>
    </xf>
    <xf numFmtId="49" fontId="131" fillId="0" borderId="0" xfId="24" applyNumberFormat="1" applyFont="1" applyAlignment="1">
      <alignment vertical="top" wrapText="1"/>
    </xf>
    <xf numFmtId="0" fontId="134" fillId="0" borderId="0" xfId="24" applyFont="1"/>
    <xf numFmtId="49" fontId="130" fillId="0" borderId="0" xfId="24" applyNumberFormat="1" applyFont="1" applyAlignment="1" applyProtection="1">
      <alignment vertical="top" wrapText="1"/>
      <protection locked="0"/>
    </xf>
    <xf numFmtId="49" fontId="133" fillId="0" borderId="0" xfId="24" applyNumberFormat="1" applyFont="1" applyAlignment="1" applyProtection="1">
      <alignment vertical="top"/>
      <protection locked="0"/>
    </xf>
    <xf numFmtId="0" fontId="130" fillId="0" borderId="0" xfId="0" applyFont="1" applyAlignment="1">
      <alignment vertical="top"/>
    </xf>
    <xf numFmtId="49" fontId="58" fillId="0" borderId="0" xfId="31" applyNumberFormat="1" applyFont="1"/>
    <xf numFmtId="0" fontId="58" fillId="0" borderId="0" xfId="31" applyFont="1"/>
    <xf numFmtId="0" fontId="135" fillId="0" borderId="0" xfId="31" applyFont="1"/>
    <xf numFmtId="0" fontId="136" fillId="0" borderId="0" xfId="31" applyFont="1"/>
    <xf numFmtId="0" fontId="21" fillId="3" borderId="0" xfId="23" applyFont="1" applyFill="1" applyAlignment="1">
      <alignment wrapText="1"/>
    </xf>
    <xf numFmtId="49" fontId="133" fillId="0" borderId="0" xfId="24" applyNumberFormat="1" applyFont="1" applyAlignment="1">
      <alignment vertical="top" wrapText="1"/>
    </xf>
    <xf numFmtId="0" fontId="133" fillId="0" borderId="0" xfId="0" applyFont="1"/>
    <xf numFmtId="0" fontId="137" fillId="0" borderId="0" xfId="0" applyFont="1"/>
    <xf numFmtId="164" fontId="133" fillId="0" borderId="0" xfId="24" applyNumberFormat="1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3" fontId="18" fillId="0" borderId="0" xfId="0" applyNumberFormat="1" applyFont="1"/>
    <xf numFmtId="49" fontId="32" fillId="0" borderId="0" xfId="0" applyNumberFormat="1" applyFont="1" applyAlignment="1">
      <alignment horizontal="center" vertical="center"/>
    </xf>
    <xf numFmtId="49" fontId="133" fillId="0" borderId="0" xfId="0" applyNumberFormat="1" applyFont="1" applyAlignment="1" applyProtection="1">
      <alignment vertical="top"/>
      <protection locked="0"/>
    </xf>
    <xf numFmtId="0" fontId="141" fillId="0" borderId="0" xfId="0" applyFont="1"/>
    <xf numFmtId="0" fontId="133" fillId="0" borderId="0" xfId="24" applyFont="1"/>
    <xf numFmtId="0" fontId="18" fillId="0" borderId="0" xfId="0" applyFont="1" applyAlignment="1">
      <alignment horizontal="center"/>
    </xf>
    <xf numFmtId="49" fontId="133" fillId="0" borderId="0" xfId="24" applyNumberFormat="1" applyFont="1" applyAlignment="1">
      <alignment vertical="top"/>
    </xf>
    <xf numFmtId="49" fontId="134" fillId="0" borderId="0" xfId="24" applyNumberFormat="1" applyFont="1" applyAlignment="1">
      <alignment vertical="top" wrapText="1"/>
    </xf>
    <xf numFmtId="0" fontId="142" fillId="0" borderId="0" xfId="24" applyFont="1"/>
    <xf numFmtId="0" fontId="143" fillId="0" borderId="0" xfId="24" applyFont="1"/>
    <xf numFmtId="0" fontId="132" fillId="0" borderId="0" xfId="0" applyFont="1"/>
    <xf numFmtId="3" fontId="58" fillId="0" borderId="5" xfId="0" applyNumberFormat="1" applyFont="1" applyBorder="1" applyAlignment="1">
      <alignment horizontal="center" wrapText="1"/>
    </xf>
    <xf numFmtId="3" fontId="58" fillId="0" borderId="1" xfId="0" applyNumberFormat="1" applyFont="1" applyBorder="1" applyAlignment="1">
      <alignment horizontal="center"/>
    </xf>
    <xf numFmtId="3" fontId="58" fillId="0" borderId="17" xfId="0" applyNumberFormat="1" applyFont="1" applyBorder="1" applyAlignment="1">
      <alignment horizontal="center" wrapText="1"/>
    </xf>
    <xf numFmtId="3" fontId="21" fillId="0" borderId="5" xfId="0" applyNumberFormat="1" applyFont="1" applyBorder="1" applyAlignment="1">
      <alignment horizontal="center" wrapText="1"/>
    </xf>
    <xf numFmtId="3" fontId="57" fillId="0" borderId="5" xfId="0" applyNumberFormat="1" applyFont="1" applyBorder="1" applyAlignment="1">
      <alignment horizontal="center" wrapText="1"/>
    </xf>
    <xf numFmtId="3" fontId="57" fillId="0" borderId="17" xfId="0" applyNumberFormat="1" applyFont="1" applyBorder="1" applyAlignment="1">
      <alignment horizontal="center" wrapText="1"/>
    </xf>
    <xf numFmtId="3" fontId="21" fillId="0" borderId="4" xfId="0" applyNumberFormat="1" applyFont="1" applyBorder="1" applyAlignment="1">
      <alignment horizontal="center" wrapText="1"/>
    </xf>
    <xf numFmtId="3" fontId="58" fillId="0" borderId="4" xfId="0" applyNumberFormat="1" applyFont="1" applyBorder="1" applyAlignment="1">
      <alignment horizontal="center" wrapText="1"/>
    </xf>
    <xf numFmtId="3" fontId="55" fillId="0" borderId="0" xfId="0" applyNumberFormat="1" applyFont="1"/>
    <xf numFmtId="0" fontId="144" fillId="0" borderId="0" xfId="0" applyFont="1"/>
    <xf numFmtId="49" fontId="58" fillId="0" borderId="5" xfId="0" applyNumberFormat="1" applyFont="1" applyBorder="1" applyAlignment="1">
      <alignment horizontal="center" wrapText="1"/>
    </xf>
    <xf numFmtId="3" fontId="58" fillId="0" borderId="1" xfId="0" applyNumberFormat="1" applyFont="1" applyBorder="1" applyAlignment="1" applyProtection="1">
      <alignment horizontal="center" wrapText="1"/>
      <protection locked="0"/>
    </xf>
    <xf numFmtId="3" fontId="6" fillId="0" borderId="1" xfId="0" applyNumberFormat="1" applyFont="1" applyBorder="1"/>
    <xf numFmtId="3" fontId="145" fillId="0" borderId="1" xfId="0" applyNumberFormat="1" applyFont="1" applyBorder="1" applyAlignment="1">
      <alignment horizontal="center" wrapText="1"/>
    </xf>
    <xf numFmtId="49" fontId="146" fillId="0" borderId="1" xfId="0" applyNumberFormat="1" applyFont="1" applyBorder="1" applyAlignment="1">
      <alignment horizontal="center" wrapText="1"/>
    </xf>
    <xf numFmtId="49" fontId="146" fillId="0" borderId="5" xfId="0" applyNumberFormat="1" applyFont="1" applyBorder="1" applyAlignment="1">
      <alignment horizontal="center" wrapText="1"/>
    </xf>
    <xf numFmtId="49" fontId="100" fillId="0" borderId="1" xfId="0" applyNumberFormat="1" applyFont="1" applyBorder="1" applyAlignment="1" applyProtection="1">
      <alignment horizontal="left" wrapText="1"/>
      <protection locked="0"/>
    </xf>
    <xf numFmtId="3" fontId="147" fillId="0" borderId="1" xfId="0" applyNumberFormat="1" applyFont="1" applyBorder="1" applyAlignment="1">
      <alignment horizontal="center" wrapText="1"/>
    </xf>
    <xf numFmtId="0" fontId="37" fillId="0" borderId="0" xfId="0" applyFont="1"/>
    <xf numFmtId="49" fontId="148" fillId="0" borderId="1" xfId="0" applyNumberFormat="1" applyFont="1" applyBorder="1" applyAlignment="1">
      <alignment horizontal="center" wrapText="1"/>
    </xf>
    <xf numFmtId="0" fontId="86" fillId="0" borderId="0" xfId="0" applyFont="1" applyAlignment="1">
      <alignment wrapText="1"/>
    </xf>
    <xf numFmtId="49" fontId="148" fillId="0" borderId="5" xfId="0" applyNumberFormat="1" applyFont="1" applyBorder="1" applyAlignment="1">
      <alignment horizontal="center" wrapText="1"/>
    </xf>
    <xf numFmtId="0" fontId="86" fillId="0" borderId="1" xfId="0" applyFont="1" applyBorder="1" applyAlignment="1">
      <alignment wrapText="1"/>
    </xf>
    <xf numFmtId="0" fontId="149" fillId="0" borderId="0" xfId="0" applyFont="1"/>
    <xf numFmtId="3" fontId="83" fillId="4" borderId="1" xfId="0" applyNumberFormat="1" applyFont="1" applyFill="1" applyBorder="1" applyAlignment="1">
      <alignment horizontal="center" wrapText="1"/>
    </xf>
    <xf numFmtId="0" fontId="133" fillId="0" borderId="0" xfId="0" applyFont="1" applyAlignment="1">
      <alignment wrapText="1"/>
    </xf>
    <xf numFmtId="0" fontId="20" fillId="0" borderId="4" xfId="0" applyFont="1" applyBorder="1"/>
    <xf numFmtId="49" fontId="54" fillId="0" borderId="1" xfId="0" applyNumberFormat="1" applyFont="1" applyBorder="1" applyAlignment="1" applyProtection="1">
      <alignment horizontal="left" wrapText="1"/>
      <protection locked="0"/>
    </xf>
    <xf numFmtId="0" fontId="20" fillId="0" borderId="1" xfId="0" applyFont="1" applyBorder="1"/>
    <xf numFmtId="49" fontId="8" fillId="0" borderId="4" xfId="0" applyNumberFormat="1" applyFont="1" applyBorder="1" applyAlignment="1">
      <alignment wrapText="1"/>
    </xf>
    <xf numFmtId="0" fontId="150" fillId="0" borderId="0" xfId="0" applyFont="1"/>
    <xf numFmtId="0" fontId="21" fillId="3" borderId="1" xfId="23" applyFont="1" applyFill="1" applyBorder="1" applyAlignment="1">
      <alignment wrapText="1"/>
    </xf>
    <xf numFmtId="49" fontId="17" fillId="0" borderId="25" xfId="0" applyNumberFormat="1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9" fillId="0" borderId="0" xfId="0" applyFont="1" applyAlignment="1">
      <alignment wrapText="1"/>
    </xf>
    <xf numFmtId="4" fontId="10" fillId="0" borderId="22" xfId="0" applyNumberFormat="1" applyFont="1" applyBorder="1"/>
    <xf numFmtId="4" fontId="8" fillId="0" borderId="22" xfId="0" applyNumberFormat="1" applyFont="1" applyBorder="1"/>
    <xf numFmtId="4" fontId="10" fillId="0" borderId="22" xfId="0" applyNumberFormat="1" applyFont="1" applyBorder="1" applyAlignment="1">
      <alignment horizontal="right"/>
    </xf>
    <xf numFmtId="0" fontId="29" fillId="0" borderId="2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3" fontId="8" fillId="0" borderId="32" xfId="0" applyNumberFormat="1" applyFont="1" applyBorder="1"/>
    <xf numFmtId="0" fontId="28" fillId="0" borderId="0" xfId="0" applyFont="1" applyAlignment="1">
      <alignment horizontal="right"/>
    </xf>
    <xf numFmtId="4" fontId="8" fillId="0" borderId="0" xfId="0" applyNumberFormat="1" applyFont="1"/>
    <xf numFmtId="0" fontId="40" fillId="0" borderId="23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0" fillId="0" borderId="24" xfId="0" applyFont="1" applyBorder="1" applyAlignment="1">
      <alignment horizontal="left"/>
    </xf>
    <xf numFmtId="3" fontId="8" fillId="0" borderId="36" xfId="0" applyNumberFormat="1" applyFont="1" applyBorder="1" applyAlignment="1">
      <alignment horizontal="right" vertical="center"/>
    </xf>
    <xf numFmtId="0" fontId="40" fillId="0" borderId="35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3" borderId="23" xfId="30" applyFont="1" applyFill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8" fillId="3" borderId="21" xfId="30" applyFont="1" applyFill="1" applyBorder="1" applyAlignment="1">
      <alignment horizontal="left" wrapText="1"/>
    </xf>
    <xf numFmtId="3" fontId="28" fillId="0" borderId="22" xfId="0" applyNumberFormat="1" applyFont="1" applyBorder="1" applyAlignment="1">
      <alignment horizontal="center"/>
    </xf>
    <xf numFmtId="3" fontId="152" fillId="0" borderId="22" xfId="0" applyNumberFormat="1" applyFont="1" applyBorder="1" applyAlignment="1">
      <alignment horizontal="center"/>
    </xf>
    <xf numFmtId="3" fontId="152" fillId="0" borderId="29" xfId="0" applyNumberFormat="1" applyFont="1" applyBorder="1" applyAlignment="1">
      <alignment horizontal="center"/>
    </xf>
    <xf numFmtId="49" fontId="8" fillId="0" borderId="23" xfId="0" applyNumberFormat="1" applyFont="1" applyBorder="1"/>
    <xf numFmtId="0" fontId="8" fillId="0" borderId="33" xfId="0" applyFont="1" applyBorder="1"/>
    <xf numFmtId="0" fontId="5" fillId="0" borderId="22" xfId="0" applyFont="1" applyBorder="1"/>
    <xf numFmtId="3" fontId="8" fillId="0" borderId="36" xfId="0" applyNumberFormat="1" applyFont="1" applyBorder="1"/>
    <xf numFmtId="3" fontId="17" fillId="0" borderId="22" xfId="0" applyNumberFormat="1" applyFont="1" applyBorder="1" applyAlignment="1">
      <alignment horizontal="right"/>
    </xf>
    <xf numFmtId="164" fontId="29" fillId="0" borderId="0" xfId="24" applyNumberFormat="1" applyFont="1"/>
    <xf numFmtId="49" fontId="29" fillId="0" borderId="0" xfId="0" applyNumberFormat="1" applyFont="1" applyAlignment="1" applyProtection="1">
      <alignment vertical="top"/>
      <protection locked="0"/>
    </xf>
    <xf numFmtId="0" fontId="6" fillId="0" borderId="0" xfId="33" applyFont="1"/>
    <xf numFmtId="0" fontId="34" fillId="0" borderId="0" xfId="33" applyFont="1"/>
    <xf numFmtId="0" fontId="33" fillId="0" borderId="0" xfId="33" applyFont="1"/>
    <xf numFmtId="164" fontId="33" fillId="0" borderId="0" xfId="33" applyNumberFormat="1" applyFont="1" applyAlignment="1">
      <alignment horizontal="right" wrapText="1"/>
    </xf>
    <xf numFmtId="0" fontId="33" fillId="0" borderId="0" xfId="33" applyFont="1" applyAlignment="1">
      <alignment vertical="top" wrapText="1"/>
    </xf>
    <xf numFmtId="0" fontId="33" fillId="0" borderId="0" xfId="33" applyFont="1" applyAlignment="1">
      <alignment horizontal="center" vertical="top" wrapText="1"/>
    </xf>
    <xf numFmtId="164" fontId="88" fillId="0" borderId="0" xfId="33" applyNumberFormat="1" applyFont="1" applyAlignment="1">
      <alignment horizontal="right" wrapText="1"/>
    </xf>
    <xf numFmtId="49" fontId="88" fillId="0" borderId="0" xfId="33" applyNumberFormat="1" applyFont="1" applyAlignment="1" applyProtection="1">
      <alignment wrapText="1"/>
      <protection locked="0"/>
    </xf>
    <xf numFmtId="0" fontId="33" fillId="0" borderId="0" xfId="33" applyFont="1" applyAlignment="1">
      <alignment horizontal="left" vertical="center" wrapText="1"/>
    </xf>
    <xf numFmtId="0" fontId="33" fillId="0" borderId="0" xfId="33" applyFont="1" applyAlignment="1">
      <alignment horizontal="center"/>
    </xf>
    <xf numFmtId="3" fontId="6" fillId="0" borderId="0" xfId="33" applyNumberFormat="1" applyFont="1"/>
    <xf numFmtId="49" fontId="153" fillId="0" borderId="0" xfId="33" applyNumberFormat="1" applyFont="1" applyProtection="1">
      <protection locked="0"/>
    </xf>
    <xf numFmtId="0" fontId="154" fillId="0" borderId="0" xfId="33" applyFont="1" applyAlignment="1">
      <alignment wrapText="1"/>
    </xf>
    <xf numFmtId="0" fontId="155" fillId="0" borderId="0" xfId="33" applyFont="1"/>
    <xf numFmtId="3" fontId="88" fillId="0" borderId="0" xfId="33" applyNumberFormat="1" applyFont="1" applyAlignment="1">
      <alignment horizontal="right" wrapText="1"/>
    </xf>
    <xf numFmtId="3" fontId="156" fillId="0" borderId="0" xfId="33" applyNumberFormat="1" applyFont="1" applyAlignment="1">
      <alignment horizontal="right" wrapText="1"/>
    </xf>
    <xf numFmtId="0" fontId="156" fillId="0" borderId="0" xfId="33" applyFont="1" applyAlignment="1">
      <alignment horizontal="justify" wrapText="1"/>
    </xf>
    <xf numFmtId="0" fontId="157" fillId="0" borderId="0" xfId="33" applyFont="1" applyAlignment="1">
      <alignment horizontal="left" wrapText="1"/>
    </xf>
    <xf numFmtId="0" fontId="13" fillId="0" borderId="0" xfId="33" applyFont="1" applyAlignment="1">
      <alignment horizontal="left"/>
    </xf>
    <xf numFmtId="3" fontId="10" fillId="0" borderId="32" xfId="33" applyNumberFormat="1" applyFont="1" applyBorder="1" applyAlignment="1">
      <alignment horizontal="right" wrapText="1"/>
    </xf>
    <xf numFmtId="3" fontId="10" fillId="0" borderId="31" xfId="33" applyNumberFormat="1" applyFont="1" applyBorder="1" applyAlignment="1">
      <alignment horizontal="right" wrapText="1"/>
    </xf>
    <xf numFmtId="4" fontId="88" fillId="0" borderId="31" xfId="33" applyNumberFormat="1" applyFont="1" applyBorder="1" applyAlignment="1">
      <alignment horizontal="right" wrapText="1"/>
    </xf>
    <xf numFmtId="0" fontId="88" fillId="0" borderId="31" xfId="33" applyFont="1" applyBorder="1" applyAlignment="1">
      <alignment horizontal="left" wrapText="1"/>
    </xf>
    <xf numFmtId="0" fontId="13" fillId="0" borderId="30" xfId="33" applyFont="1" applyBorder="1" applyAlignment="1">
      <alignment horizontal="left"/>
    </xf>
    <xf numFmtId="0" fontId="8" fillId="0" borderId="26" xfId="33" applyFont="1" applyBorder="1" applyAlignment="1">
      <alignment horizontal="center" wrapText="1"/>
    </xf>
    <xf numFmtId="3" fontId="8" fillId="0" borderId="24" xfId="33" applyNumberFormat="1" applyFont="1" applyBorder="1" applyAlignment="1">
      <alignment horizontal="right" wrapText="1"/>
    </xf>
    <xf numFmtId="4" fontId="33" fillId="0" borderId="24" xfId="33" applyNumberFormat="1" applyFont="1" applyBorder="1" applyAlignment="1">
      <alignment horizontal="right" wrapText="1"/>
    </xf>
    <xf numFmtId="0" fontId="158" fillId="0" borderId="21" xfId="33" applyFont="1" applyBorder="1" applyAlignment="1">
      <alignment horizontal="left" wrapText="1"/>
    </xf>
    <xf numFmtId="0" fontId="8" fillId="0" borderId="23" xfId="33" applyFont="1" applyBorder="1" applyAlignment="1">
      <alignment horizontal="right"/>
    </xf>
    <xf numFmtId="3" fontId="8" fillId="0" borderId="43" xfId="33" applyNumberFormat="1" applyFont="1" applyBorder="1" applyAlignment="1">
      <alignment horizontal="right" wrapText="1"/>
    </xf>
    <xf numFmtId="3" fontId="8" fillId="0" borderId="13" xfId="33" applyNumberFormat="1" applyFont="1" applyBorder="1" applyAlignment="1">
      <alignment horizontal="right" wrapText="1"/>
    </xf>
    <xf numFmtId="4" fontId="33" fillId="0" borderId="13" xfId="33" applyNumberFormat="1" applyFont="1" applyBorder="1" applyAlignment="1">
      <alignment horizontal="right" wrapText="1"/>
    </xf>
    <xf numFmtId="0" fontId="158" fillId="0" borderId="23" xfId="33" applyFont="1" applyBorder="1" applyAlignment="1">
      <alignment horizontal="left" wrapText="1"/>
    </xf>
    <xf numFmtId="0" fontId="8" fillId="0" borderId="44" xfId="33" applyFont="1" applyBorder="1" applyAlignment="1">
      <alignment horizontal="right"/>
    </xf>
    <xf numFmtId="3" fontId="33" fillId="0" borderId="24" xfId="33" applyNumberFormat="1" applyFont="1" applyBorder="1" applyAlignment="1">
      <alignment horizontal="right" wrapText="1"/>
    </xf>
    <xf numFmtId="3" fontId="33" fillId="0" borderId="21" xfId="33" applyNumberFormat="1" applyFont="1" applyBorder="1" applyAlignment="1">
      <alignment horizontal="right" wrapText="1"/>
    </xf>
    <xf numFmtId="0" fontId="158" fillId="0" borderId="24" xfId="33" applyFont="1" applyBorder="1" applyAlignment="1">
      <alignment horizontal="left" wrapText="1"/>
    </xf>
    <xf numFmtId="0" fontId="8" fillId="0" borderId="27" xfId="33" applyFont="1" applyBorder="1" applyAlignment="1">
      <alignment horizontal="right"/>
    </xf>
    <xf numFmtId="0" fontId="8" fillId="0" borderId="22" xfId="33" applyFont="1" applyBorder="1" applyAlignment="1">
      <alignment horizontal="center" wrapText="1"/>
    </xf>
    <xf numFmtId="3" fontId="8" fillId="0" borderId="21" xfId="33" applyNumberFormat="1" applyFont="1" applyBorder="1" applyAlignment="1">
      <alignment horizontal="right" wrapText="1"/>
    </xf>
    <xf numFmtId="0" fontId="158" fillId="0" borderId="21" xfId="33" applyFont="1" applyBorder="1" applyAlignment="1">
      <alignment horizontal="left" vertical="center" wrapText="1"/>
    </xf>
    <xf numFmtId="0" fontId="8" fillId="0" borderId="25" xfId="33" applyFont="1" applyBorder="1" applyAlignment="1">
      <alignment horizontal="right"/>
    </xf>
    <xf numFmtId="0" fontId="8" fillId="0" borderId="21" xfId="33" applyFont="1" applyBorder="1" applyAlignment="1">
      <alignment horizontal="center" wrapText="1"/>
    </xf>
    <xf numFmtId="0" fontId="8" fillId="0" borderId="24" xfId="33" applyFont="1" applyBorder="1" applyAlignment="1">
      <alignment horizontal="center" wrapText="1"/>
    </xf>
    <xf numFmtId="0" fontId="158" fillId="0" borderId="21" xfId="33" applyFont="1" applyBorder="1" applyAlignment="1">
      <alignment wrapText="1"/>
    </xf>
    <xf numFmtId="4" fontId="33" fillId="0" borderId="21" xfId="33" applyNumberFormat="1" applyFont="1" applyBorder="1" applyAlignment="1">
      <alignment horizontal="right" wrapText="1"/>
    </xf>
    <xf numFmtId="0" fontId="8" fillId="0" borderId="47" xfId="33" applyFont="1" applyBorder="1" applyAlignment="1">
      <alignment horizontal="right"/>
    </xf>
    <xf numFmtId="3" fontId="10" fillId="0" borderId="22" xfId="33" applyNumberFormat="1" applyFont="1" applyBorder="1" applyAlignment="1">
      <alignment horizontal="center" wrapText="1"/>
    </xf>
    <xf numFmtId="3" fontId="10" fillId="0" borderId="21" xfId="33" applyNumberFormat="1" applyFont="1" applyBorder="1" applyAlignment="1">
      <alignment horizontal="right" wrapText="1"/>
    </xf>
    <xf numFmtId="4" fontId="88" fillId="0" borderId="21" xfId="33" applyNumberFormat="1" applyFont="1" applyBorder="1" applyAlignment="1">
      <alignment horizontal="right" wrapText="1"/>
    </xf>
    <xf numFmtId="0" fontId="160" fillId="0" borderId="21" xfId="33" applyFont="1" applyBorder="1" applyAlignment="1">
      <alignment horizontal="left" wrapText="1"/>
    </xf>
    <xf numFmtId="0" fontId="10" fillId="0" borderId="23" xfId="33" applyFont="1" applyBorder="1" applyAlignment="1">
      <alignment horizontal="right"/>
    </xf>
    <xf numFmtId="3" fontId="8" fillId="0" borderId="22" xfId="33" applyNumberFormat="1" applyFont="1" applyBorder="1" applyAlignment="1">
      <alignment horizontal="center" wrapText="1"/>
    </xf>
    <xf numFmtId="3" fontId="8" fillId="0" borderId="21" xfId="33" applyNumberFormat="1" applyFont="1" applyBorder="1" applyAlignment="1">
      <alignment horizontal="center" wrapText="1"/>
    </xf>
    <xf numFmtId="3" fontId="88" fillId="0" borderId="21" xfId="33" applyNumberFormat="1" applyFont="1" applyBorder="1" applyAlignment="1">
      <alignment horizontal="right" wrapText="1"/>
    </xf>
    <xf numFmtId="0" fontId="10" fillId="0" borderId="25" xfId="33" applyFont="1" applyBorder="1" applyAlignment="1">
      <alignment horizontal="right"/>
    </xf>
    <xf numFmtId="3" fontId="8" fillId="0" borderId="22" xfId="33" applyNumberFormat="1" applyFont="1" applyBorder="1" applyAlignment="1">
      <alignment wrapText="1"/>
    </xf>
    <xf numFmtId="3" fontId="8" fillId="0" borderId="21" xfId="33" applyNumberFormat="1" applyFont="1" applyBorder="1" applyAlignment="1">
      <alignment wrapText="1"/>
    </xf>
    <xf numFmtId="3" fontId="8" fillId="0" borderId="22" xfId="33" applyNumberFormat="1" applyFont="1" applyBorder="1" applyAlignment="1">
      <alignment horizontal="center" vertical="center" wrapText="1"/>
    </xf>
    <xf numFmtId="4" fontId="88" fillId="0" borderId="21" xfId="33" applyNumberFormat="1" applyFont="1" applyBorder="1" applyAlignment="1" applyProtection="1">
      <alignment horizontal="right" wrapText="1"/>
      <protection locked="0"/>
    </xf>
    <xf numFmtId="49" fontId="160" fillId="0" borderId="21" xfId="33" applyNumberFormat="1" applyFont="1" applyBorder="1" applyAlignment="1" applyProtection="1">
      <alignment horizontal="left" wrapText="1"/>
      <protection locked="0"/>
    </xf>
    <xf numFmtId="0" fontId="10" fillId="0" borderId="23" xfId="33" applyFont="1" applyBorder="1" applyAlignment="1">
      <alignment horizontal="right" wrapText="1"/>
    </xf>
    <xf numFmtId="3" fontId="10" fillId="0" borderId="22" xfId="33" applyNumberFormat="1" applyFont="1" applyBorder="1" applyAlignment="1">
      <alignment horizontal="center" vertical="center" wrapText="1"/>
    </xf>
    <xf numFmtId="3" fontId="161" fillId="0" borderId="0" xfId="33" applyNumberFormat="1" applyFont="1" applyAlignment="1">
      <alignment horizontal="justify" wrapText="1"/>
    </xf>
    <xf numFmtId="3" fontId="10" fillId="3" borderId="22" xfId="33" applyNumberFormat="1" applyFont="1" applyFill="1" applyBorder="1" applyAlignment="1">
      <alignment horizontal="right" wrapText="1"/>
    </xf>
    <xf numFmtId="0" fontId="8" fillId="0" borderId="23" xfId="33" applyFont="1" applyBorder="1" applyAlignment="1">
      <alignment horizontal="right" wrapText="1"/>
    </xf>
    <xf numFmtId="3" fontId="8" fillId="0" borderId="22" xfId="33" applyNumberFormat="1" applyFont="1" applyBorder="1" applyAlignment="1">
      <alignment horizontal="right" wrapText="1"/>
    </xf>
    <xf numFmtId="0" fontId="158" fillId="0" borderId="0" xfId="33" applyFont="1" applyAlignment="1">
      <alignment wrapText="1"/>
    </xf>
    <xf numFmtId="0" fontId="158" fillId="0" borderId="45" xfId="33" applyFont="1" applyBorder="1"/>
    <xf numFmtId="3" fontId="10" fillId="0" borderId="22" xfId="33" applyNumberFormat="1" applyFont="1" applyBorder="1" applyAlignment="1">
      <alignment horizontal="right" wrapText="1"/>
    </xf>
    <xf numFmtId="0" fontId="160" fillId="0" borderId="21" xfId="33" applyFont="1" applyBorder="1" applyAlignment="1">
      <alignment wrapText="1"/>
    </xf>
    <xf numFmtId="0" fontId="160" fillId="0" borderId="21" xfId="33" applyFont="1" applyBorder="1"/>
    <xf numFmtId="4" fontId="33" fillId="0" borderId="21" xfId="33" applyNumberFormat="1" applyFont="1" applyBorder="1" applyAlignment="1">
      <alignment horizontal="center" wrapText="1"/>
    </xf>
    <xf numFmtId="49" fontId="158" fillId="0" borderId="21" xfId="33" applyNumberFormat="1" applyFont="1" applyBorder="1" applyAlignment="1" applyProtection="1">
      <alignment horizontal="left" wrapText="1"/>
      <protection locked="0"/>
    </xf>
    <xf numFmtId="49" fontId="158" fillId="0" borderId="24" xfId="33" applyNumberFormat="1" applyFont="1" applyBorder="1" applyAlignment="1" applyProtection="1">
      <alignment horizontal="left" wrapText="1"/>
      <protection locked="0"/>
    </xf>
    <xf numFmtId="3" fontId="10" fillId="0" borderId="21" xfId="33" applyNumberFormat="1" applyFont="1" applyBorder="1" applyAlignment="1">
      <alignment horizontal="center" wrapText="1"/>
    </xf>
    <xf numFmtId="0" fontId="160" fillId="0" borderId="0" xfId="33" applyFont="1" applyAlignment="1">
      <alignment horizontal="left" wrapText="1"/>
    </xf>
    <xf numFmtId="0" fontId="6" fillId="0" borderId="0" xfId="33" applyFont="1" applyAlignment="1">
      <alignment horizontal="center" wrapText="1"/>
    </xf>
    <xf numFmtId="49" fontId="158" fillId="0" borderId="21" xfId="33" applyNumberFormat="1" applyFont="1" applyBorder="1" applyAlignment="1" applyProtection="1">
      <alignment horizontal="center" wrapText="1"/>
      <protection locked="0"/>
    </xf>
    <xf numFmtId="0" fontId="8" fillId="0" borderId="23" xfId="33" applyFont="1" applyBorder="1" applyAlignment="1">
      <alignment horizontal="center" wrapText="1"/>
    </xf>
    <xf numFmtId="0" fontId="6" fillId="0" borderId="0" xfId="33" applyFont="1" applyAlignment="1">
      <alignment wrapText="1"/>
    </xf>
    <xf numFmtId="0" fontId="162" fillId="0" borderId="0" xfId="33" applyFont="1"/>
    <xf numFmtId="3" fontId="120" fillId="0" borderId="0" xfId="33" applyNumberFormat="1" applyFont="1"/>
    <xf numFmtId="4" fontId="33" fillId="0" borderId="21" xfId="33" applyNumberFormat="1" applyFont="1" applyBorder="1" applyAlignment="1">
      <alignment wrapText="1"/>
    </xf>
    <xf numFmtId="49" fontId="158" fillId="0" borderId="21" xfId="33" applyNumberFormat="1" applyFont="1" applyBorder="1" applyAlignment="1">
      <alignment horizontal="left" wrapText="1"/>
    </xf>
    <xf numFmtId="0" fontId="158" fillId="0" borderId="45" xfId="33" applyFont="1" applyBorder="1" applyAlignment="1">
      <alignment horizontal="left" wrapText="1"/>
    </xf>
    <xf numFmtId="4" fontId="88" fillId="0" borderId="21" xfId="33" applyNumberFormat="1" applyFont="1" applyBorder="1" applyAlignment="1">
      <alignment wrapText="1"/>
    </xf>
    <xf numFmtId="0" fontId="160" fillId="0" borderId="21" xfId="33" applyFont="1" applyBorder="1" applyAlignment="1">
      <alignment horizontal="left"/>
    </xf>
    <xf numFmtId="0" fontId="158" fillId="0" borderId="21" xfId="33" applyFont="1" applyBorder="1" applyAlignment="1">
      <alignment horizontal="left"/>
    </xf>
    <xf numFmtId="0" fontId="158" fillId="0" borderId="48" xfId="33" applyFont="1" applyBorder="1" applyAlignment="1">
      <alignment horizontal="left" wrapText="1"/>
    </xf>
    <xf numFmtId="0" fontId="8" fillId="0" borderId="49" xfId="33" applyFont="1" applyBorder="1" applyAlignment="1">
      <alignment horizontal="right" wrapText="1"/>
    </xf>
    <xf numFmtId="0" fontId="158" fillId="0" borderId="50" xfId="33" applyFont="1" applyBorder="1" applyAlignment="1">
      <alignment horizontal="left" wrapText="1"/>
    </xf>
    <xf numFmtId="0" fontId="8" fillId="0" borderId="51" xfId="33" applyFont="1" applyBorder="1" applyAlignment="1">
      <alignment horizontal="right" wrapText="1"/>
    </xf>
    <xf numFmtId="3" fontId="8" fillId="0" borderId="52" xfId="33" applyNumberFormat="1" applyFont="1" applyBorder="1" applyAlignment="1">
      <alignment horizontal="center" wrapText="1"/>
    </xf>
    <xf numFmtId="3" fontId="8" fillId="0" borderId="53" xfId="33" applyNumberFormat="1" applyFont="1" applyBorder="1" applyAlignment="1">
      <alignment horizontal="center" wrapText="1"/>
    </xf>
    <xf numFmtId="4" fontId="88" fillId="0" borderId="53" xfId="33" applyNumberFormat="1" applyFont="1" applyBorder="1" applyAlignment="1">
      <alignment horizontal="right" wrapText="1"/>
    </xf>
    <xf numFmtId="4" fontId="88" fillId="0" borderId="53" xfId="33" applyNumberFormat="1" applyFont="1" applyBorder="1" applyAlignment="1">
      <alignment wrapText="1"/>
    </xf>
    <xf numFmtId="0" fontId="160" fillId="0" borderId="54" xfId="33" applyFont="1" applyBorder="1" applyAlignment="1">
      <alignment horizontal="left" wrapText="1"/>
    </xf>
    <xf numFmtId="0" fontId="10" fillId="0" borderId="55" xfId="33" applyFont="1" applyBorder="1" applyAlignment="1">
      <alignment horizontal="right" wrapText="1"/>
    </xf>
    <xf numFmtId="0" fontId="120" fillId="0" borderId="0" xfId="33" applyFont="1"/>
    <xf numFmtId="0" fontId="158" fillId="0" borderId="34" xfId="33" applyFont="1" applyBorder="1" applyAlignment="1">
      <alignment horizontal="left" wrapText="1"/>
    </xf>
    <xf numFmtId="0" fontId="8" fillId="0" borderId="56" xfId="33" applyFont="1" applyBorder="1" applyAlignment="1">
      <alignment horizontal="right" wrapText="1"/>
    </xf>
    <xf numFmtId="0" fontId="158" fillId="0" borderId="35" xfId="33" applyFont="1" applyBorder="1" applyAlignment="1">
      <alignment horizontal="left" wrapText="1"/>
    </xf>
    <xf numFmtId="4" fontId="8" fillId="0" borderId="22" xfId="33" applyNumberFormat="1" applyFont="1" applyBorder="1" applyAlignment="1">
      <alignment horizontal="center" wrapText="1"/>
    </xf>
    <xf numFmtId="4" fontId="8" fillId="0" borderId="21" xfId="33" applyNumberFormat="1" applyFont="1" applyBorder="1" applyAlignment="1">
      <alignment horizontal="center" wrapText="1"/>
    </xf>
    <xf numFmtId="0" fontId="158" fillId="0" borderId="33" xfId="33" applyFont="1" applyBorder="1" applyAlignment="1">
      <alignment wrapText="1"/>
    </xf>
    <xf numFmtId="0" fontId="160" fillId="0" borderId="33" xfId="33" applyFont="1" applyBorder="1" applyAlignment="1">
      <alignment wrapText="1"/>
    </xf>
    <xf numFmtId="4" fontId="88" fillId="0" borderId="21" xfId="33" applyNumberFormat="1" applyFont="1" applyBorder="1" applyAlignment="1" applyProtection="1">
      <alignment wrapText="1"/>
      <protection locked="0"/>
    </xf>
    <xf numFmtId="3" fontId="10" fillId="0" borderId="10" xfId="33" applyNumberFormat="1" applyFont="1" applyBorder="1" applyAlignment="1">
      <alignment horizontal="right" wrapText="1"/>
    </xf>
    <xf numFmtId="3" fontId="10" fillId="0" borderId="12" xfId="33" applyNumberFormat="1" applyFont="1" applyBorder="1" applyAlignment="1">
      <alignment horizontal="right" wrapText="1"/>
    </xf>
    <xf numFmtId="4" fontId="88" fillId="0" borderId="12" xfId="33" applyNumberFormat="1" applyFont="1" applyBorder="1" applyAlignment="1">
      <alignment wrapText="1"/>
    </xf>
    <xf numFmtId="49" fontId="160" fillId="0" borderId="12" xfId="33" applyNumberFormat="1" applyFont="1" applyBorder="1" applyAlignment="1" applyProtection="1">
      <alignment horizontal="left" wrapText="1"/>
      <protection locked="0"/>
    </xf>
    <xf numFmtId="0" fontId="10" fillId="0" borderId="7" xfId="33" applyFont="1" applyBorder="1" applyAlignment="1">
      <alignment horizontal="right" wrapText="1"/>
    </xf>
    <xf numFmtId="0" fontId="5" fillId="0" borderId="4" xfId="33" applyFont="1" applyBorder="1" applyAlignment="1">
      <alignment horizontal="center" vertical="center" wrapText="1"/>
    </xf>
    <xf numFmtId="0" fontId="5" fillId="0" borderId="57" xfId="33" applyFont="1" applyBorder="1" applyAlignment="1">
      <alignment horizontal="center" vertical="center" wrapText="1"/>
    </xf>
    <xf numFmtId="0" fontId="5" fillId="0" borderId="1" xfId="33" applyFont="1" applyBorder="1" applyAlignment="1">
      <alignment horizontal="center" vertical="center" wrapText="1"/>
    </xf>
    <xf numFmtId="49" fontId="5" fillId="0" borderId="57" xfId="33" applyNumberFormat="1" applyFont="1" applyBorder="1" applyAlignment="1" applyProtection="1">
      <alignment horizontal="center" vertical="center" wrapText="1"/>
      <protection locked="0"/>
    </xf>
    <xf numFmtId="0" fontId="10" fillId="0" borderId="2" xfId="33" applyFont="1" applyBorder="1" applyAlignment="1">
      <alignment horizontal="center" vertical="center" wrapText="1"/>
    </xf>
    <xf numFmtId="0" fontId="10" fillId="0" borderId="1" xfId="33" applyFont="1" applyBorder="1" applyAlignment="1">
      <alignment horizontal="center" vertical="center" wrapText="1"/>
    </xf>
    <xf numFmtId="0" fontId="12" fillId="0" borderId="0" xfId="33" applyFont="1"/>
    <xf numFmtId="49" fontId="12" fillId="0" borderId="0" xfId="33" applyNumberFormat="1" applyFont="1" applyAlignment="1" applyProtection="1">
      <alignment vertical="top"/>
      <protection locked="0"/>
    </xf>
    <xf numFmtId="0" fontId="12" fillId="0" borderId="0" xfId="33" applyFont="1" applyAlignment="1">
      <alignment horizontal="center"/>
    </xf>
    <xf numFmtId="49" fontId="70" fillId="0" borderId="0" xfId="33" applyNumberFormat="1" applyFont="1" applyAlignment="1" applyProtection="1">
      <alignment horizontal="center" vertical="top"/>
      <protection locked="0"/>
    </xf>
    <xf numFmtId="49" fontId="12" fillId="0" borderId="0" xfId="33" applyNumberFormat="1" applyFont="1" applyAlignment="1" applyProtection="1">
      <alignment horizontal="center" vertical="top"/>
      <protection locked="0"/>
    </xf>
    <xf numFmtId="49" fontId="12" fillId="0" borderId="0" xfId="33" applyNumberFormat="1" applyFont="1" applyAlignment="1" applyProtection="1">
      <alignment horizontal="left" vertical="top"/>
      <protection locked="0"/>
    </xf>
    <xf numFmtId="49" fontId="8" fillId="0" borderId="6" xfId="33" applyNumberFormat="1" applyFont="1" applyBorder="1" applyAlignment="1" applyProtection="1">
      <alignment horizontal="left" vertical="top"/>
      <protection locked="0"/>
    </xf>
    <xf numFmtId="0" fontId="13" fillId="0" borderId="0" xfId="33" applyFont="1"/>
    <xf numFmtId="0" fontId="15" fillId="0" borderId="0" xfId="33" applyFont="1"/>
    <xf numFmtId="0" fontId="164" fillId="0" borderId="0" xfId="33" applyFont="1"/>
    <xf numFmtId="0" fontId="29" fillId="0" borderId="0" xfId="33" applyFont="1"/>
    <xf numFmtId="0" fontId="8" fillId="0" borderId="0" xfId="33" applyFont="1" applyAlignment="1">
      <alignment horizontal="left"/>
    </xf>
    <xf numFmtId="0" fontId="165" fillId="0" borderId="0" xfId="33" applyFont="1" applyAlignment="1">
      <alignment horizontal="left"/>
    </xf>
    <xf numFmtId="0" fontId="8" fillId="0" borderId="0" xfId="33" applyFont="1"/>
    <xf numFmtId="49" fontId="93" fillId="0" borderId="0" xfId="24" applyNumberFormat="1" applyFont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justify" wrapText="1"/>
    </xf>
    <xf numFmtId="3" fontId="8" fillId="4" borderId="1" xfId="0" applyNumberFormat="1" applyFont="1" applyFill="1" applyBorder="1" applyAlignment="1">
      <alignment horizontal="center" wrapText="1"/>
    </xf>
    <xf numFmtId="3" fontId="166" fillId="0" borderId="1" xfId="0" applyNumberFormat="1" applyFont="1" applyBorder="1" applyAlignment="1">
      <alignment horizontal="center" wrapText="1"/>
    </xf>
    <xf numFmtId="3" fontId="61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163" fillId="0" borderId="0" xfId="33" applyNumberFormat="1" applyFont="1" applyAlignment="1" applyProtection="1">
      <alignment horizontal="center" vertical="top"/>
      <protection locked="0"/>
    </xf>
    <xf numFmtId="49" fontId="10" fillId="0" borderId="3" xfId="33" applyNumberFormat="1" applyFont="1" applyBorder="1" applyAlignment="1">
      <alignment horizontal="center" vertical="center"/>
    </xf>
    <xf numFmtId="49" fontId="10" fillId="0" borderId="4" xfId="33" applyNumberFormat="1" applyFont="1" applyBorder="1" applyAlignment="1">
      <alignment horizontal="center" vertical="center"/>
    </xf>
    <xf numFmtId="49" fontId="10" fillId="0" borderId="3" xfId="33" applyNumberFormat="1" applyFont="1" applyBorder="1" applyAlignment="1">
      <alignment horizontal="center" vertical="center" wrapText="1"/>
    </xf>
    <xf numFmtId="49" fontId="10" fillId="0" borderId="4" xfId="33" applyNumberFormat="1" applyFont="1" applyBorder="1" applyAlignment="1">
      <alignment horizontal="center" vertical="center" wrapText="1"/>
    </xf>
    <xf numFmtId="49" fontId="10" fillId="0" borderId="5" xfId="33" applyNumberFormat="1" applyFont="1" applyBorder="1" applyAlignment="1">
      <alignment horizontal="center" vertical="center" wrapText="1"/>
    </xf>
    <xf numFmtId="49" fontId="10" fillId="0" borderId="2" xfId="33" applyNumberFormat="1" applyFont="1" applyBorder="1" applyAlignment="1">
      <alignment horizontal="center" vertical="center" wrapText="1"/>
    </xf>
    <xf numFmtId="0" fontId="153" fillId="0" borderId="0" xfId="33" applyFont="1" applyAlignment="1">
      <alignment horizontal="left" wrapText="1"/>
    </xf>
    <xf numFmtId="0" fontId="154" fillId="0" borderId="0" xfId="33" applyFont="1"/>
    <xf numFmtId="49" fontId="153" fillId="0" borderId="0" xfId="33" applyNumberFormat="1" applyFont="1" applyAlignment="1" applyProtection="1">
      <alignment horizontal="left" wrapText="1"/>
      <protection locked="0"/>
    </xf>
    <xf numFmtId="3" fontId="153" fillId="0" borderId="0" xfId="33" applyNumberFormat="1" applyFont="1" applyAlignment="1">
      <alignment horizontal="left" wrapText="1"/>
    </xf>
    <xf numFmtId="0" fontId="8" fillId="0" borderId="26" xfId="33" applyFont="1" applyBorder="1" applyAlignment="1">
      <alignment horizontal="center" wrapText="1"/>
    </xf>
    <xf numFmtId="0" fontId="13" fillId="0" borderId="29" xfId="33" applyFont="1" applyBorder="1" applyAlignment="1">
      <alignment horizontal="center" wrapText="1"/>
    </xf>
    <xf numFmtId="0" fontId="8" fillId="0" borderId="28" xfId="33" applyFont="1" applyBorder="1" applyAlignment="1">
      <alignment horizontal="right"/>
    </xf>
    <xf numFmtId="0" fontId="13" fillId="0" borderId="46" xfId="33" applyFont="1" applyBorder="1" applyAlignment="1">
      <alignment horizontal="right"/>
    </xf>
    <xf numFmtId="0" fontId="158" fillId="0" borderId="24" xfId="33" applyFont="1" applyBorder="1" applyAlignment="1">
      <alignment horizontal="left" wrapText="1"/>
    </xf>
    <xf numFmtId="0" fontId="159" fillId="0" borderId="45" xfId="33" applyFont="1" applyBorder="1" applyAlignment="1">
      <alignment horizontal="left" wrapText="1"/>
    </xf>
    <xf numFmtId="3" fontId="33" fillId="0" borderId="24" xfId="33" applyNumberFormat="1" applyFont="1" applyBorder="1" applyAlignment="1">
      <alignment horizontal="right" wrapText="1"/>
    </xf>
    <xf numFmtId="0" fontId="34" fillId="0" borderId="45" xfId="33" applyFont="1" applyBorder="1" applyAlignment="1">
      <alignment horizontal="right" wrapText="1"/>
    </xf>
    <xf numFmtId="3" fontId="8" fillId="0" borderId="24" xfId="33" applyNumberFormat="1" applyFont="1" applyBorder="1" applyAlignment="1">
      <alignment horizontal="right" wrapText="1"/>
    </xf>
    <xf numFmtId="0" fontId="13" fillId="0" borderId="45" xfId="33" applyFont="1" applyBorder="1" applyAlignment="1">
      <alignment horizontal="right" wrapText="1"/>
    </xf>
    <xf numFmtId="0" fontId="8" fillId="0" borderId="59" xfId="33" applyFont="1" applyBorder="1" applyAlignment="1">
      <alignment horizontal="center" wrapText="1"/>
    </xf>
    <xf numFmtId="0" fontId="0" fillId="0" borderId="58" xfId="0" applyBorder="1" applyAlignment="1">
      <alignment horizontal="left" wrapText="1"/>
    </xf>
    <xf numFmtId="0" fontId="8" fillId="0" borderId="56" xfId="33" applyFont="1" applyBorder="1" applyAlignment="1">
      <alignment horizontal="right"/>
    </xf>
    <xf numFmtId="4" fontId="33" fillId="0" borderId="24" xfId="33" applyNumberFormat="1" applyFont="1" applyBorder="1" applyAlignment="1">
      <alignment horizontal="right" wrapText="1"/>
    </xf>
    <xf numFmtId="4" fontId="33" fillId="0" borderId="58" xfId="33" applyNumberFormat="1" applyFont="1" applyBorder="1" applyAlignment="1">
      <alignment horizontal="right" wrapText="1"/>
    </xf>
    <xf numFmtId="0" fontId="8" fillId="0" borderId="24" xfId="33" applyFont="1" applyBorder="1" applyAlignment="1">
      <alignment horizontal="center" wrapText="1"/>
    </xf>
    <xf numFmtId="0" fontId="8" fillId="0" borderId="58" xfId="33" applyFont="1" applyBorder="1" applyAlignment="1">
      <alignment horizontal="center" wrapText="1"/>
    </xf>
    <xf numFmtId="49" fontId="133" fillId="0" borderId="0" xfId="24" applyNumberFormat="1" applyFont="1" applyAlignment="1">
      <alignment vertical="top"/>
    </xf>
    <xf numFmtId="0" fontId="0" fillId="0" borderId="0" xfId="0"/>
    <xf numFmtId="49" fontId="94" fillId="0" borderId="0" xfId="24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29" fillId="0" borderId="0" xfId="24" applyNumberFormat="1" applyFont="1" applyAlignment="1">
      <alignment vertical="top"/>
    </xf>
    <xf numFmtId="49" fontId="71" fillId="0" borderId="5" xfId="24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4" fontId="71" fillId="0" borderId="5" xfId="24" applyNumberFormat="1" applyFont="1" applyBorder="1" applyAlignment="1">
      <alignment horizontal="center" wrapText="1"/>
    </xf>
    <xf numFmtId="4" fontId="0" fillId="0" borderId="14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9" fontId="14" fillId="0" borderId="0" xfId="24" applyNumberFormat="1" applyFont="1" applyAlignment="1" applyProtection="1">
      <alignment vertical="top" wrapText="1"/>
      <protection locked="0"/>
    </xf>
    <xf numFmtId="49" fontId="9" fillId="0" borderId="0" xfId="24" applyNumberFormat="1" applyFont="1" applyAlignment="1" applyProtection="1">
      <alignment vertical="top" wrapText="1"/>
      <protection locked="0"/>
    </xf>
    <xf numFmtId="0" fontId="30" fillId="0" borderId="0" xfId="0" applyFont="1" applyAlignment="1">
      <alignment vertical="top"/>
    </xf>
    <xf numFmtId="0" fontId="8" fillId="0" borderId="0" xfId="24" applyFont="1"/>
    <xf numFmtId="0" fontId="8" fillId="0" borderId="0" xfId="24" applyFont="1" applyAlignment="1">
      <alignment horizontal="right"/>
    </xf>
    <xf numFmtId="1" fontId="88" fillId="0" borderId="0" xfId="24" applyNumberFormat="1" applyFont="1" applyAlignment="1">
      <alignment horizontal="center" wrapText="1"/>
    </xf>
    <xf numFmtId="0" fontId="70" fillId="0" borderId="3" xfId="24" applyFont="1" applyBorder="1" applyAlignment="1">
      <alignment horizontal="center" vertical="center" wrapText="1"/>
    </xf>
    <xf numFmtId="0" fontId="70" fillId="0" borderId="4" xfId="24" applyFont="1" applyBorder="1" applyAlignment="1">
      <alignment horizontal="center" vertical="center" wrapText="1"/>
    </xf>
    <xf numFmtId="49" fontId="39" fillId="0" borderId="3" xfId="24" applyNumberFormat="1" applyFont="1" applyBorder="1" applyAlignment="1">
      <alignment horizontal="center" vertical="center" wrapText="1"/>
    </xf>
    <xf numFmtId="49" fontId="39" fillId="0" borderId="4" xfId="24" applyNumberFormat="1" applyFont="1" applyBorder="1" applyAlignment="1">
      <alignment horizontal="center" vertical="center" wrapText="1"/>
    </xf>
    <xf numFmtId="0" fontId="39" fillId="0" borderId="3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9" fillId="0" borderId="3" xfId="24" applyFont="1" applyBorder="1" applyAlignment="1">
      <alignment horizontal="center" vertical="center" wrapText="1"/>
    </xf>
    <xf numFmtId="0" fontId="39" fillId="0" borderId="4" xfId="24" applyFont="1" applyBorder="1" applyAlignment="1">
      <alignment horizontal="center" vertical="center" wrapText="1"/>
    </xf>
    <xf numFmtId="0" fontId="39" fillId="0" borderId="5" xfId="24" applyFont="1" applyBorder="1" applyAlignment="1">
      <alignment horizontal="center" vertical="center"/>
    </xf>
    <xf numFmtId="0" fontId="39" fillId="0" borderId="2" xfId="24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9" fontId="42" fillId="0" borderId="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5" fillId="0" borderId="0" xfId="24" applyNumberFormat="1" applyFont="1" applyAlignment="1">
      <alignment horizontal="left" wrapText="1"/>
    </xf>
    <xf numFmtId="0" fontId="15" fillId="0" borderId="0" xfId="0" applyFont="1"/>
    <xf numFmtId="1" fontId="8" fillId="0" borderId="0" xfId="24" applyNumberFormat="1" applyFont="1" applyAlignment="1">
      <alignment horizontal="left" vertical="top" wrapText="1"/>
    </xf>
    <xf numFmtId="0" fontId="13" fillId="0" borderId="0" xfId="0" applyFont="1"/>
    <xf numFmtId="0" fontId="4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6" fillId="0" borderId="5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textRotation="255"/>
    </xf>
    <xf numFmtId="0" fontId="46" fillId="0" borderId="15" xfId="0" applyFont="1" applyBorder="1" applyAlignment="1">
      <alignment horizontal="center" vertical="center" textRotation="255"/>
    </xf>
    <xf numFmtId="0" fontId="46" fillId="0" borderId="4" xfId="0" applyFont="1" applyBorder="1" applyAlignment="1">
      <alignment horizontal="center" vertical="center" textRotation="255"/>
    </xf>
    <xf numFmtId="0" fontId="43" fillId="0" borderId="3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2" fillId="0" borderId="5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left" wrapText="1"/>
    </xf>
    <xf numFmtId="49" fontId="17" fillId="0" borderId="35" xfId="0" applyNumberFormat="1" applyFont="1" applyBorder="1" applyAlignment="1">
      <alignment horizontal="left" wrapText="1"/>
    </xf>
    <xf numFmtId="49" fontId="17" fillId="0" borderId="33" xfId="0" applyNumberFormat="1" applyFont="1" applyBorder="1" applyAlignment="1">
      <alignment horizontal="left" wrapText="1"/>
    </xf>
    <xf numFmtId="49" fontId="17" fillId="0" borderId="23" xfId="0" applyNumberFormat="1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83" fillId="0" borderId="25" xfId="0" applyFont="1" applyBorder="1" applyAlignment="1">
      <alignment horizontal="left"/>
    </xf>
    <xf numFmtId="0" fontId="83" fillId="0" borderId="35" xfId="0" applyFont="1" applyBorder="1" applyAlignment="1">
      <alignment horizontal="left"/>
    </xf>
    <xf numFmtId="0" fontId="83" fillId="0" borderId="36" xfId="0" applyFont="1" applyBorder="1" applyAlignment="1">
      <alignment horizontal="left"/>
    </xf>
    <xf numFmtId="49" fontId="17" fillId="0" borderId="23" xfId="0" applyNumberFormat="1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49" fontId="17" fillId="0" borderId="28" xfId="0" applyNumberFormat="1" applyFont="1" applyBorder="1" applyAlignment="1">
      <alignment horizontal="center" wrapText="1"/>
    </xf>
    <xf numFmtId="0" fontId="151" fillId="0" borderId="24" xfId="0" applyFont="1" applyBorder="1" applyAlignment="1">
      <alignment horizontal="center" wrapText="1"/>
    </xf>
    <xf numFmtId="0" fontId="17" fillId="3" borderId="25" xfId="30" applyFont="1" applyFill="1" applyBorder="1" applyAlignment="1">
      <alignment horizontal="center" wrapText="1"/>
    </xf>
    <xf numFmtId="0" fontId="24" fillId="0" borderId="35" xfId="0" applyFont="1" applyBorder="1" applyAlignment="1">
      <alignment wrapText="1"/>
    </xf>
    <xf numFmtId="0" fontId="24" fillId="0" borderId="33" xfId="0" applyFont="1" applyBorder="1" applyAlignment="1">
      <alignment wrapText="1"/>
    </xf>
    <xf numFmtId="0" fontId="151" fillId="0" borderId="21" xfId="0" applyFont="1" applyBorder="1" applyAlignment="1">
      <alignment horizontal="left" wrapText="1"/>
    </xf>
    <xf numFmtId="0" fontId="83" fillId="0" borderId="23" xfId="0" applyFont="1" applyBorder="1" applyAlignment="1">
      <alignment horizontal="left"/>
    </xf>
    <xf numFmtId="0" fontId="83" fillId="0" borderId="33" xfId="0" applyFont="1" applyBorder="1" applyAlignment="1">
      <alignment horizontal="left"/>
    </xf>
    <xf numFmtId="0" fontId="84" fillId="0" borderId="24" xfId="0" applyFont="1" applyBorder="1" applyAlignment="1">
      <alignment horizontal="left"/>
    </xf>
    <xf numFmtId="0" fontId="84" fillId="0" borderId="22" xfId="0" applyFont="1" applyBorder="1" applyAlignment="1">
      <alignment horizontal="left"/>
    </xf>
    <xf numFmtId="49" fontId="17" fillId="0" borderId="28" xfId="0" applyNumberFormat="1" applyFont="1" applyBorder="1" applyAlignment="1">
      <alignment horizontal="left" wrapText="1"/>
    </xf>
    <xf numFmtId="0" fontId="151" fillId="0" borderId="24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28" fillId="0" borderId="7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8" fillId="0" borderId="34" xfId="0" applyFont="1" applyBorder="1"/>
    <xf numFmtId="0" fontId="13" fillId="0" borderId="33" xfId="0" applyFont="1" applyBorder="1"/>
    <xf numFmtId="49" fontId="10" fillId="0" borderId="34" xfId="0" applyNumberFormat="1" applyFont="1" applyBorder="1" applyAlignment="1">
      <alignment wrapText="1"/>
    </xf>
    <xf numFmtId="49" fontId="10" fillId="0" borderId="33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34" xfId="0" applyNumberFormat="1" applyFont="1" applyBorder="1" applyAlignment="1">
      <alignment horizontal="left" wrapText="1"/>
    </xf>
    <xf numFmtId="49" fontId="8" fillId="0" borderId="33" xfId="0" applyNumberFormat="1" applyFont="1" applyBorder="1" applyAlignment="1">
      <alignment horizontal="left" wrapText="1"/>
    </xf>
    <xf numFmtId="49" fontId="8" fillId="0" borderId="41" xfId="0" applyNumberFormat="1" applyFont="1" applyBorder="1" applyAlignment="1">
      <alignment wrapText="1"/>
    </xf>
    <xf numFmtId="49" fontId="8" fillId="0" borderId="42" xfId="0" applyNumberFormat="1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Border="1"/>
    <xf numFmtId="0" fontId="10" fillId="0" borderId="34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8" fillId="0" borderId="38" xfId="0" applyFont="1" applyBorder="1"/>
    <xf numFmtId="0" fontId="13" fillId="0" borderId="39" xfId="0" applyFont="1" applyBorder="1"/>
    <xf numFmtId="0" fontId="16" fillId="0" borderId="33" xfId="0" applyFont="1" applyBorder="1" applyAlignment="1">
      <alignment wrapText="1"/>
    </xf>
    <xf numFmtId="49" fontId="8" fillId="0" borderId="34" xfId="0" applyNumberFormat="1" applyFont="1" applyBorder="1" applyAlignment="1">
      <alignment wrapText="1"/>
    </xf>
    <xf numFmtId="0" fontId="10" fillId="0" borderId="23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3" fillId="0" borderId="33" xfId="0" applyFont="1" applyBorder="1" applyAlignment="1">
      <alignment wrapText="1"/>
    </xf>
    <xf numFmtId="0" fontId="12" fillId="0" borderId="1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40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0" fillId="0" borderId="34" xfId="0" applyFont="1" applyBorder="1"/>
    <xf numFmtId="0" fontId="68" fillId="0" borderId="33" xfId="0" applyFont="1" applyBorder="1"/>
    <xf numFmtId="49" fontId="8" fillId="0" borderId="35" xfId="0" applyNumberFormat="1" applyFont="1" applyBorder="1" applyAlignment="1">
      <alignment wrapText="1"/>
    </xf>
    <xf numFmtId="49" fontId="12" fillId="0" borderId="6" xfId="24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1" fillId="0" borderId="0" xfId="0" applyFont="1" applyAlignment="1">
      <alignment horizontal="center"/>
    </xf>
    <xf numFmtId="1" fontId="5" fillId="0" borderId="0" xfId="24" applyNumberFormat="1" applyAlignment="1">
      <alignment horizontal="center" vertical="top" wrapText="1"/>
    </xf>
    <xf numFmtId="0" fontId="0" fillId="0" borderId="0" xfId="0" applyAlignment="1">
      <alignment wrapText="1"/>
    </xf>
    <xf numFmtId="0" fontId="42" fillId="0" borderId="3" xfId="31" applyFont="1" applyBorder="1" applyAlignment="1">
      <alignment horizontal="center" vertical="center" wrapText="1"/>
    </xf>
    <xf numFmtId="0" fontId="46" fillId="0" borderId="3" xfId="31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left" vertical="center" wrapText="1"/>
    </xf>
    <xf numFmtId="49" fontId="17" fillId="0" borderId="35" xfId="0" applyNumberFormat="1" applyFont="1" applyBorder="1" applyAlignment="1">
      <alignment horizontal="left" vertical="center" wrapText="1"/>
    </xf>
    <xf numFmtId="49" fontId="17" fillId="0" borderId="33" xfId="0" applyNumberFormat="1" applyFont="1" applyBorder="1" applyAlignment="1">
      <alignment horizontal="left" vertical="center" wrapText="1"/>
    </xf>
  </cellXfs>
  <cellStyles count="34">
    <cellStyle name="Normal_meresha_07" xfId="2" xr:uid="{00000000-0005-0000-0000-000000000000}"/>
    <cellStyle name="Normal_Доходи" xfId="30" xr:uid="{00000000-0005-0000-0000-000001000000}"/>
    <cellStyle name="Гіперпосилання" xfId="25" builtinId="8"/>
    <cellStyle name="Звичайний" xfId="0" builtinId="0"/>
    <cellStyle name="Звичайний 10" xfId="3" xr:uid="{00000000-0005-0000-0000-000003000000}"/>
    <cellStyle name="Звичайний 11" xfId="4" xr:uid="{00000000-0005-0000-0000-000004000000}"/>
    <cellStyle name="Звичайний 12" xfId="5" xr:uid="{00000000-0005-0000-0000-000005000000}"/>
    <cellStyle name="Звичайний 13" xfId="6" xr:uid="{00000000-0005-0000-0000-000006000000}"/>
    <cellStyle name="Звичайний 14" xfId="7" xr:uid="{00000000-0005-0000-0000-000007000000}"/>
    <cellStyle name="Звичайний 15" xfId="8" xr:uid="{00000000-0005-0000-0000-000008000000}"/>
    <cellStyle name="Звичайний 16" xfId="9" xr:uid="{00000000-0005-0000-0000-000009000000}"/>
    <cellStyle name="Звичайний 17" xfId="10" xr:uid="{00000000-0005-0000-0000-00000A000000}"/>
    <cellStyle name="Звичайний 18" xfId="11" xr:uid="{00000000-0005-0000-0000-00000B000000}"/>
    <cellStyle name="Звичайний 19" xfId="12" xr:uid="{00000000-0005-0000-0000-00000C000000}"/>
    <cellStyle name="Звичайний 2" xfId="13" xr:uid="{00000000-0005-0000-0000-00000D000000}"/>
    <cellStyle name="Звичайний 20" xfId="14" xr:uid="{00000000-0005-0000-0000-00000E000000}"/>
    <cellStyle name="Звичайний 3" xfId="15" xr:uid="{00000000-0005-0000-0000-00000F000000}"/>
    <cellStyle name="Звичайний 4" xfId="16" xr:uid="{00000000-0005-0000-0000-000010000000}"/>
    <cellStyle name="Звичайний 5" xfId="17" xr:uid="{00000000-0005-0000-0000-000011000000}"/>
    <cellStyle name="Звичайний 6" xfId="18" xr:uid="{00000000-0005-0000-0000-000012000000}"/>
    <cellStyle name="Звичайний 7" xfId="19" xr:uid="{00000000-0005-0000-0000-000013000000}"/>
    <cellStyle name="Звичайний 8" xfId="20" xr:uid="{00000000-0005-0000-0000-000014000000}"/>
    <cellStyle name="Звичайний 9" xfId="21" xr:uid="{00000000-0005-0000-0000-000015000000}"/>
    <cellStyle name="Обычный 2" xfId="1" xr:uid="{00000000-0005-0000-0000-000017000000}"/>
    <cellStyle name="Обычный 2 2" xfId="23" xr:uid="{00000000-0005-0000-0000-000018000000}"/>
    <cellStyle name="Обычный 2 3" xfId="33" xr:uid="{00000000-0005-0000-0000-000019000000}"/>
    <cellStyle name="Обычный 3" xfId="27" xr:uid="{00000000-0005-0000-0000-00001A000000}"/>
    <cellStyle name="Обычный 3 2" xfId="28" xr:uid="{00000000-0005-0000-0000-00001B000000}"/>
    <cellStyle name="Обычный 3 3" xfId="29" xr:uid="{00000000-0005-0000-0000-00001C000000}"/>
    <cellStyle name="Обычный 3 3 2" xfId="32" xr:uid="{00000000-0005-0000-0000-00001D000000}"/>
    <cellStyle name="Обычный_Dod5 2" xfId="24" xr:uid="{00000000-0005-0000-0000-00001E000000}"/>
    <cellStyle name="Обычный_Dod6" xfId="31" xr:uid="{00000000-0005-0000-0000-00001F000000}"/>
    <cellStyle name="Обычный_ZV1PIV98" xfId="26" xr:uid="{00000000-0005-0000-0000-000020000000}"/>
    <cellStyle name="Стиль 1" xfId="22" xr:uid="{00000000-0005-0000-0000-000021000000}"/>
  </cellStyles>
  <dxfs count="3">
    <dxf>
      <font>
        <b/>
        <i val="0"/>
      </font>
    </dxf>
    <dxf>
      <font>
        <b/>
        <i val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9" name="Text Box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" name="Text Box 2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" name="Text Box 3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" name="Text Box 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5" name="Text Box 3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" name="Text Box 3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6" name="Text Box 1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" name="Text Box 3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" name="Text Box 3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" name="Text Box 1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" name="Text Box 1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" name="Text Box 2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" name="Text Box 3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" name="Text Box 1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" name="Text Box 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" name="Text Box 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" name="Text Box 2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" name="Text Box 1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2" name="Text Box 1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6" name="Text Box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3" name="Text Box 3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4" name="Text Box 3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" name="Text Box 2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" name="Text Box 3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" name="Text Box 1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0" name="Text Box 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6" name="Text Box 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67" name="Text Box 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8" name="Text Box 2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" name="Text Box 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5" name="Text Box 3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" name="Text Box 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" name="Text Box 3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" name="Text Box 3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0" name="Text Box 3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9" name="Text Box 2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6" name="Text Box 3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7" name="Text Box 3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" name="Text Box 1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" name="Text Box 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" name="Text Box 3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" name="Text Box 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" name="Text Box 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" name="Text Box 2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" name="Text Box 3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3" name="Text Box 1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3" name="Text Box 3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6" name="Text Box 3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1" name="Text Box 3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" name="Text Box 3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" name="Text Box 1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2" name="Text Box 3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3" name="Text Box 3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1" name="Text Box 3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7" name="Text Box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5" name="Text Box 3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7" name="Text Box 3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8" name="Text Box 3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4" name="Text Box 1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7" name="Text Box 1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3" name="Text Box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9" name="Text Box 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4" name="Text Box 3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5" name="Text Box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0" name="Text Box 1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8" name="Text Box 2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3" name="Text Box 3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8" name="Text Box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8" name="Text Box 1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2" name="Text Box 2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9" name="Text Box 3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0" name="Text Box 3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9" name="Text Box 1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0" name="Text Box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4" name="Text Box 3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6" name="Text Box 3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7" name="Text Box 3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1" name="Text Box 1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2" name="Text Box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5" name="Text Box 1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0" name="Text Box 2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4" name="Text Box 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0" name="Text Box 1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1" name="Text Box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6" name="Text Box 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9" name="Text Box 3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1" name="Text Box 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2" name="Text Box 3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8" name="Text Box 1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9" name="Text Box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1" name="Text Box 1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8" name="Text Box 2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9" name="Text Box 2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1" name="Text Box 3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4" name="Text Box 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1" name="Text Box 2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2" name="Text Box 2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6" name="Text Box 3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4" name="Text Box 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9" name="Text Box 2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2" name="Text Box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3" name="Text Box 3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3" name="Text Box 2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0" name="Text Box 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4" name="Text Box 2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7" name="Text Box 3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8" name="Text Box 3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3" name="Text Box 3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2" name="Text Box 2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0" name="Text Box 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6" name="Text Box 1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9" name="Text Box 1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4" name="Text Box 3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7" name="Text Box 3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6" name="Text Box 1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2" name="Text Box 1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5" name="Text Box 1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9" name="Text Box 2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0" name="Text Box 2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4" name="Text Box 3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2" name="Text Box 3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1" name="Text Box 1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9" name="Text Box 1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0" name="Text Box 1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5" name="Text Box 2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9" name="Text Box 3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8" name="Text Box 1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1" name="Text Box 2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3" name="Text Box 2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7" name="Text Box 3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3" name="Text Box 1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5" name="Text Box 1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0" name="Text Box 2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4" name="Text Box 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3" name="Text Box 1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0" name="Text Box 3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1" name="Text Box 3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6" name="Text Box 1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1" name="Text Box 2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5" name="Text Box 1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6" name="Text Box 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8" name="Text Box 2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2" name="Text Box 2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2" name="Text Box 1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0" name="Text Box 1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4" name="Text Box 1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3" name="Text Box 3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1" name="Text Box 1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2" name="Text Box 1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8" name="Text Box 1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0" name="Text Box 1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1" name="Text Box 1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6" name="Text Box 2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30" name="Text Box 3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2" name="Text Box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4" name="Text Box 2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5" name="Text Box 3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8" name="Text Box 3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3" name="Text Box 1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4" name="Text Box 1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7" name="Text Box 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8" name="Text Box 2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3" name="Text Box 3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9" name="Text Box 1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7" name="Text Box 1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9" name="Text Box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0" name="Text Box 1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1" name="Text Box 1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2" name="Text Box 2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3" name="Text Box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0" name="Text Box 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5" name="Text Box 1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8" name="Text Box 1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9" name="Text Box 2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3" name="Text Box 2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4" name="Text Box 3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6" name="Text Box 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6" name="Text Box 1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5" name="Text Box 3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1" name="Text Box 1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4" name="Text Box 2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6" name="Text Box 2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1" name="Text Box 3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2" name="Text Box 3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8" name="Text Box 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5" name="Text Box 2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9" name="Text Box 3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8" name="Text Box 1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4" name="Text Box 1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2" name="Text Box 2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5" name="Text Box 3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6" name="Text Box 3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4" name="Text Box 1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8" name="Text Box 2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9" name="Text Box 2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0" name="Text Box 2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2" name="Text Box 1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0" name="Text Box 3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0" name="Text Box 1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4" name="Text Box 2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6" name="Text Box 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8" name="Text Box 3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9" name="Text Box 3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3" name="Text Box 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4" name="Text Box 1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5" name="Text Box 1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7" name="Text Box 1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0" name="Text Box 2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4" name="Text Box 1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9" name="Text Box 2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2" name="Text Box 3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3" name="Text Box 3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2" name="Text Box 1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3" name="Text Box 2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8" name="Text Box 3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0" name="Text Box 3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1" name="Text Box 3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6" name="Text Box 1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7" name="Text Box 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5" name="Text Box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6" name="Text Box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0" name="Text Box 2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2" name="Text Box 2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3" name="Text Box 2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8" name="Text Box 3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2" name="Text Box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8" name="Text Box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1" name="Text Box 2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4" name="Text Box 3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5" name="Text Box 3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9" name="Text Box 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0" name="Text Box 1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0" name="Text Box 1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2" name="Text Box 1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7" name="Text Box 2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0" name="Text Box 3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1" name="Text Box 3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2" name="Text Box 3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7" name="Text Box 1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8" name="Text Box 1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9" name="Text Box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9" name="Text Box 3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0" name="Text Box 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9" name="Text Box 1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5" name="Text Box 1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4" name="Text Box 3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6" name="Text Box 3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7" name="Text Box 3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1" name="Text Box 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6" name="Text Box 1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9" name="Text Box 2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0" name="Text Box 2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1" name="Text Box 2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2" name="Text Box 3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4" name="Text Box 3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5" name="Text Box 3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6" name="Text Box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7" name="Text Box 2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8" name="Text Box 2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9" name="Text Box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1" name="Text Box 3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2" name="Text Box 3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6" name="Text Box 1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0" name="Text Box 1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2" name="Text Box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6" name="Text Box 3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9" name="Text Box 3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0" name="Text Box 2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1" name="Text Box 3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4" name="Text Box 3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9" name="Text Box 1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0" name="Text Box 1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1" name="Text Box 1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3" name="Text Box 1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7" name="Text Box 2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9" name="Text Box 3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2" name="Text Box 3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8" name="Text Box 1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9" name="Text Box 1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8" name="Text Box 3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0" name="Text Box 3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8" name="Text Box 1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9" name="Text Box 1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8" name="Text Box 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3" name="Text Box 2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4" name="Text Box 3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6" name="Text Box 1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1" name="Text Box 1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2" name="Text Box 1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9" name="Text Box 2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0" name="Text Box 2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3" name="Text Box 3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2" name="Text Box 1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3" name="Text Box 1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6" name="Text Box 2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0" name="Text Box 3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8" name="Text Box 1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1" name="Text Box 1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9" name="Text Box 1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0" name="Text Box 1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1" name="Text Box 2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3" name="Text Box 2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9" name="Text Box 3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5" name="Text Box 1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7" name="Text Box 1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8" name="Text Box 1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3" name="Text Box 1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6" name="Text Box 1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7" name="Text Box 1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8" name="Text Box 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2" name="Text Box 2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5" name="Text Box 3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6" name="Text Box 3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2" name="Text Box 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5" name="Text Box 1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0" name="Text Box 1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4" name="Text Box 1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8" name="Text Box 2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3" name="Text Box 3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9" name="Text Box 1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0" name="Text Box 1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0" name="Text Box 3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1" name="Text Box 3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7" name="Text Box 1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8" name="Text Box 1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9" name="Text Box 1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20" name="Text Box 1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7" name="Text Box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1" name="Text Box 2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3" name="Text Box 2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8" name="Text Box 2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9" name="Text Box 2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1" name="Text Box 3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4" name="Text Box 3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5" name="Text Box 3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6" name="Text Box 3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1" name="Text Box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9" name="Text Box 2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3" name="Text Box 1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8" name="Text Box 1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9" name="Text Box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1" name="Text Box 1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3" name="Text Box 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8" name="Text Box 3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1" name="Text Box 3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7" name="Text Box 1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0" name="Text Box 1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6" name="Text Box 1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8" name="Text Box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9" name="Text Box 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0" name="Text Box 2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4" name="Text Box 2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5" name="Text Box 3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8" name="Text Box 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4" name="Text Box 1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1" name="Text Box 2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2" name="Text Box 2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3" name="Text Box 3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6" name="Text Box 3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0" name="Text Box 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1" name="Text Box 1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5" name="Text Box 1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1" name="Text Box 1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4" name="Text Box 1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5" name="Text Box 2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9" name="Text Box 2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3" name="Text Box 3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1" name="Text Box 1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2" name="Text Box 1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6" name="Text Box 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9" name="Text Box 1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7" name="Text Box 3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0" name="Text Box 3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6" name="Text Box 1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7" name="Text Box 1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9" name="Text Box 1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5" name="Text Box 1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6" name="Text Box 14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8" name="Text Box 1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2" name="Text Box 2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3" name="Text Box 2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7" name="Text Box 3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3" name="Text Box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4" name="Text Box 1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6" name="Text Box 1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9" name="Text Box 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0" name="Text Box 2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1" name="Text Box 1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2" name="Text Box 1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3" name="Text Box 1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4" name="Text Box 1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6" name="Text Box 1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7" name="Text Box 1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8" name="Text Box 1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0" name="Text Box 1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1" name="Text Box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2" name="Text Box 1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9" name="Text Box 3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90" name="Text Box 3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4" name="Text Box 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4" name="Text Box 2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8" name="Text Box 36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4" name="Text Box 1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7" name="Text Box 1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3" name="Text Box 1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0" name="Text Box 2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5" name="Text Box 3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1" name="Text Box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2" name="Text Box 14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4" name="Text Box 1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0" name="Text Box 1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4" name="Text Box 2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9" name="Text Box 3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0" name="Text Box 3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1" name="Text Box 3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2" name="Text Box 3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8" name="Text Box 1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4" name="Text Box 2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6" name="Text Box 2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7" name="Text Box 3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0" name="Text Box 3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6" name="Text Box 1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8" name="Text Box 1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9" name="Text Box 1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5" name="Text Box 1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6" name="Text Box 1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8" name="Text Box 1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3" name="Text Box 2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6" name="Text Box 3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7" name="Text Box 3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6" name="Text Box 1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2" name="Text Box 1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6" name="Text Box 2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8" name="Text Box 2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3" name="Text Box 3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4" name="Text Box 3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9" name="Text Box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0" name="Text Box 1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2" name="Text Box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3" name="Text Box 2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7" name="Text Box 2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8" name="Text Box 3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1" name="Text Box 3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7" name="Text Box 1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8" name="Text Box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0" name="Text Box 1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9" name="Text Box 3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8" name="Text Box 1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3" name="Text Box 3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4" name="Text Box 3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3" name="Text Box 1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4" name="Text Box 2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6" name="Text Box 2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9" name="Text Box 3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0" name="Text Box 3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2" name="Text Box 3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1" name="Text Box 1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7" name="Text Box 1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0" name="Text Box 1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4" name="Text Box 26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9" name="Text Box 3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5" name="Text Box 1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8" name="Text Box 1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3" name="Text Box 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4" name="Text Box 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6" name="Text Box 16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7" name="Text Box 1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8" name="Text Box 2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0" name="Text Box 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1" name="Text Box 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6" name="Text Box 3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2" name="Text Box 1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9" name="Text Box 2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0" name="Text Box 2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1" name="Text Box 3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2" name="Text Box 3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4" name="Text Box 3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1" name="Text Box 1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2" name="Text Box 16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9" name="Text Box 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0" name="Text Box 1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2" name="Text Box 1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5" name="Text Box 2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6" name="Text Box 2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7" name="Text Box 2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0" name="Text Box 3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1" name="Text Box 3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8" name="Text Box 1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0" name="Text Box 1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8" name="Text Box 1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2" name="Text Box 2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3" name="Text Box 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5" name="Text Box 3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7" name="Text Box 3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8" name="Text Box 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6" name="Text Box 16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7" name="Text Box 1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2" name="Text Box 1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3" name="Text Box 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5" name="Text Box 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6" name="Text Box 1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7" name="Text Box 2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1" name="Text Box 2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2" name="Text Box 3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3" name="Text Box 3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5" name="Text Box 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1" name="Text Box 1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4" name="Text Box 1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5" name="Text Box 2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1" name="Text Box 3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3" name="Text Box 3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2" name="Text Box 1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3" name="Text Box 1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8" name="Text Box 16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9" name="Text Box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0" name="Text Box 1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5" name="Text Box 2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7" name="Text Box 3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8" name="Text Box 3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7" name="Text Box 1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0" name="Text Box 2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2" name="Text Box 2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3" name="Text Box 3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5" name="Text Box 3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6" name="Text Box 3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4" name="Text Box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0" name="Text Box 1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1" name="Text Box 1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3" name="Text Box 1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4" name="Text Box 1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5" name="Text Box 2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0" name="Text Box 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2" name="Text Box 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3" name="Text Box 3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8" name="Text Box 1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1" name="Text Box 1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4" name="Text Box 2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6" name="Text Box 2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7" name="Text Box 3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9" name="Text Box 3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30" name="Text Box 3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9" name="Text Box 1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3" name="Text Box 26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4" name="Text Box 2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8" name="Text Box 3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3" name="Text Box 1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6" name="Text Box 16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7" name="Text Box 1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4" name="Text Box 3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5" name="Text Box 3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1" name="Text Box 1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4" name="Text Box 1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3" name="Text Box 1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8" name="Text Box 2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9" name="Text Box 3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2" name="Text Box 3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1" name="Text Box 1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5" name="Text Box 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8" name="Text Box 1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9" name="Text Box 1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0" name="Text Box 1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8" name="Text Box 3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9" name="Text Box 3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5" name="Text Box 1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9" name="Text Box 2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1" name="Text Box 2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3" name="Text Box 2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6" name="Text Box 3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1" name="Text Box 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3" name="Text Box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91" name="Text Box 3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2" name="Text Box 3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7" name="Text Box 1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8" name="Text Box 1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1" name="Text Box 1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2" name="Text Box 2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4" name="Text Box 2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9" name="Text Box 3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0" name="Text Box 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4" name="Text Box 1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9" name="Text Box 2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3" name="Text Box 2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4" name="Text Box 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6" name="Text Box 3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5" name="Text Box 1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6" name="Text Box 1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4" name="Text Box 1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6" name="Text Box 2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0" name="Text Box 2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4" name="Text Box 3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0" name="Text Box 1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2" name="Text Box 1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3" name="Text Box 1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7" name="Text Box 2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1" name="Text Box 3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2" name="Text Box 36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7" name="Text Box 1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7" name="Text Box 1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0" name="Text Box 1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3" name="Text Box 2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4" name="Text Box 26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8" name="Text Box 3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4" name="Text Box 1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5" name="Text Box 1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7" name="Text Box 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4" name="Text Box 1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7" name="Text Box 1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3" name="Text Box 3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6" name="Text Box 3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3" name="Text Box 1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5" name="Text Box 1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9" name="Text Box 2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0" name="Text Box 3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3" name="Text Box 3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2" name="Text Box 1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5" name="Text Box 2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1" name="Text Box 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7" name="Text Box 1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8" name="Text Box 1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8" name="Text Box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9" name="Text Box 9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2" name="Text Box 1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3" name="Text Box 13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6" name="Text Box 16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7" name="Text Box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8" name="Text Box 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9" name="Text Box 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0" name="Text Box 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1" name="Text Box 2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3" name="Text Box 2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4" name="Text Box 2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5" name="Text Box 2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6" name="Text Box 2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8" name="Text Box 2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9" name="Text Box 2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0" name="Text Box 3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4" name="Text Box 3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3" name="Text Box 1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8" name="Text Box 2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0" name="Text Box 2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1" name="Text Box 3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1" name="Text Box 1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2" name="Text Box 1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8" name="Text Box 1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9" name="Text Box 1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2" name="Text Box 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6" name="Text Box 2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8" name="Text Box 3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0" name="Text Box 3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1" name="Text Box 3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6" name="Text Box 1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7" name="Text Box 1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8" name="Text Box 1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0" name="Text Box 1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9" name="Text Box 1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2" name="Text Box 2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4" name="Text Box 2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6" name="Text Box 3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8" name="Text Box 36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5" name="Text Box 1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4" name="Text Box 3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6" name="Text Box 3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3" name="Text Box 1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4" name="Text Box 1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3" name="Text Box 3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9" name="Text Box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0" name="Text Box 1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2" name="Text Box 1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8" name="Text Box 3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0" name="Text Box 3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5" name="Text Box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1" name="Text Box 2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3" name="Text Box 2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4" name="Text Box 3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6" name="Text Box 3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5" name="Text Box 1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6" name="Text Box 1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9" name="Text Box 2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1" name="Text Box 2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1" name="Text Box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3" name="Text Box 16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5" name="Text Box 1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0" name="Text Box 1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1" name="Text Box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2" name="Text Box 1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7" name="Text Box 2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8" name="Text Box 2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9" name="Text Box 2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0" name="Text Box 2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1" name="Text Box 2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2" name="Text Box 2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4" name="Text Box 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5" name="Text Box 1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8" name="Text Box 1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9" name="Text Box 1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0" name="Text Box 2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4" name="Text Box 2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5" name="Text Box 3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8" name="Text Box 3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7" name="Text Box 1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6" name="Text Box 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9" name="Text Box 2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2" name="Text Box 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4" name="Text Box 3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5" name="Text Box 3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0" name="Text Box 1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1" name="Text Box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2" name="Text Box 16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3" name="Text Box 1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9" name="Text Box 3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2" name="Text Box 36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6" name="Text Box 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7" name="Text Box 1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8" name="Text Box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9" name="Text Box 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1" name="Text Box 1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4" name="Text Box 2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6" name="Text Box 2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0" name="Text Box 3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6" name="Text Box 1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7" name="Text Box 1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8" name="Text Box 1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3" name="Text Box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8" name="Text Box 1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9" name="Text Box 2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6" name="Text Box 3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1" name="Text Box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6" name="Text Box 1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4" name="Text Box 1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5" name="Text Box 1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0" name="Text Box 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3" name="Text Box 3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4" name="Text Box 3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1" name="Text Box 1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3" name="Text Box 1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7" name="Text Box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9" name="Text Box 1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2" name="Text Box 1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6" name="Text Box 2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0" name="Text Box 3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1" name="Text Box 36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5" name="Text Box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6" name="Text Box 1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7" name="Text Box 1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3" name="Text Box 2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6" name="Text Box 3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8" name="Text Box 3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9" name="Text Box 3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5" name="Text Box 1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8" name="Text Box 1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6" name="Text Box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7" name="Text Box 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8" name="Text Box 1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1" name="Text Box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5" name="Text Box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6" name="Text Box 1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3" name="Text Box 3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4" name="Text Box 3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1" name="Text Box 1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3" name="Text Box 1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1" name="Text Box 3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2" name="Text Box 3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8" name="Text Box 1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1" name="Text Box 1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7" name="Text Box 1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5" name="Text Box 2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8" name="Text Box 3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9" name="Text Box 3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3" name="Text Box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4" name="Text Box 1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6" name="Text Box 1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7" name="Text Box 1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8" name="Text Box 1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4" name="Text Box 1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5" name="Text Box 1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6" name="Text Box 16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7" name="Text Box 1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2" name="Text Box 2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3" name="Text Box 3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4" name="Text Box 3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5" name="Text Box 3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6" name="Text Box 3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0" name="Text Box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3" name="Text Box 1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5" name="Text Box 1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7" name="Text Box 2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9" name="Text Box 26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1" name="Text Box 3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2" name="Text Box 3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3" name="Text Box 3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4" name="Text Box 3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8" name="Text Box 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3" name="Text Box 1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7" name="Text Box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9" name="Text Box 1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1" name="Text Box 1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2" name="Text Box 1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3" name="Text Box 2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5" name="Text Box 2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6" name="Text Box 2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7" name="Text Box 2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8" name="Text Box 3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1" name="Text Box 3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5" name="Text Box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6" name="Text Box 1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7" name="Text Box 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8" name="Text Box 1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0" name="Text Box 1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5" name="Text Box 1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6" name="Text Box 1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7" name="Text Box 1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8" name="Text Box 1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9" name="Text Box 1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2" name="Text Box 2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4" name="Text Box 2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6" name="Text Box 3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8" name="Text Box 3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4" name="Text Box 1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5" name="Text Box 16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6" name="Text Box 1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1" name="Text Box 2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2" name="Text Box 3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5" name="Text Box 3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1" name="Text Box 1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4" name="Text Box 1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6" name="Text Box 2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7" name="Text Box 2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0" name="Text Box 3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2" name="Text Box 3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3" name="Text Box 3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9" name="Text Box 1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0" name="Text Box 1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4" name="Text Box 1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9" name="Text Box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0" name="Text Box 1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7" name="Text Box 3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8" name="Text Box 3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3" name="Text Box 1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4" name="Text Box 1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6" name="Text Box 1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8" name="Text Box 2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9" name="Text Box 2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2" name="Text Box 2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3" name="Text Box 3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5" name="Text Box 3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6" name="Text Box 3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2" name="Text Box 1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5" name="Text Box 1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4" name="Text Box 1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6" name="Text Box 2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9" name="Text Box 2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2" name="Text Box 3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3" name="Text Box 3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9" name="Text Box 1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0" name="Text Box 1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2" name="Text Box 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6" name="Text Box 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7" name="Text Box 1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1" name="Text Box 1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3" name="Text Box 2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4" name="Text Box 2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5" name="Text Box 2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6" name="Text Box 2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7" name="Text Box 3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9" name="Text Box 3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00" name="Text Box 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5" name="Text Box 1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6" name="Text Box 1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8" name="Text Box 16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9" name="Text Box 1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0" name="Text Box 2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1" name="Text Box 2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2" name="Text Box 2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3" name="Text Box 26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4" name="Text Box 2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8" name="Text Box 36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2" name="Text Box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6" name="Text Box 1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8" name="Text Box 2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0" name="Text Box 2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1" name="Text Box 2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2" name="Text Box 3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3" name="Text Box 3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5" name="Text Box 3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4" name="Text Box 1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8" name="Text Box 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3" name="Text Box 1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4" name="Text Box 2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8" name="Text Box 2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9" name="Text Box 3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1" name="Text Box 3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2" name="Text Box 3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8" name="Text Box 1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0" name="Text Box 16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7" name="Text Box 1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3" name="Text Box 2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4" name="Text Box 26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5" name="Text Box 2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6" name="Text Box 3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4" name="Text Box 1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5" name="Text Box 1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4" name="Text Box 3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5" name="Text Box 3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6" name="Text Box 1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9" name="Text Box 1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2" name="Text Box 1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3" name="Text Box 1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4" name="Text Box 1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5" name="Text Box 1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6" name="Text Box 2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7" name="Text Box 2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8" name="Text Box 2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9" name="Text Box 2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0" name="Text Box 2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1" name="Text Box 2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2" name="Text Box 2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4" name="Text Box 2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5" name="Text Box 2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6" name="Text Box 3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7" name="Text Box 3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0" name="Text Box 3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61" name="Text Box 3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2" name="Text Box 3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9" name="Text Box 1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1" name="Text Box 1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2" name="Text Box 2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4" name="Text Box 2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5" name="Text Box 2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6" name="Text Box 2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0" name="Text Box 3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4" name="Text Box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6" name="Text Box 1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9" name="Text Box 1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9" name="Text Box 2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0" name="Text Box 2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4" name="Text Box 3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7" name="Text Box 3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4" name="Text Box 1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6" name="Text Box 1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2" name="Text Box 1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5" name="Text Box 18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6" name="Text Box 2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7" name="Text Box 2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9" name="Text Box 2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2" name="Text Box 3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4" name="Text Box 3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9" name="Text Box 1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1" name="Text Box 1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5" name="Text Box 2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0" name="Text Box 3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2" name="Text Box 36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9" name="Text Box 1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1" name="Text Box 1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7" name="Text Box 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8" name="Text Box 1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0" name="Text Box 1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2" name="Text Box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3" name="Text Box 2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5" name="Text Box 2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8" name="Text Box 3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9" name="Text Box 36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7" name="Text Box 1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8" name="Text Box 18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4" name="Text Box 1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7" name="Text Box 18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8" name="Text Box 2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0" name="Text Box 2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4" name="Text Box 3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6" name="Text Box 36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5" name="Text Box 18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0" name="Text Box 1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1" name="Text Box 1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2" name="Text Box 1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4" name="Text Box 1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5" name="Text Box 2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8" name="Text Box 2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9" name="Text Box 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0" name="Text Box 3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1" name="Text Box 3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2" name="Text Box 3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3" name="Text Box 36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8" name="Text Box 1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9" name="Text Box 1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2" name="Text Box 1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3" name="Text Box 2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7" name="Text Box 2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1" name="Text Box 3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6" name="Text Box 1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0" name="Text Box 1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2" name="Text Box 1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2" name="Text Box 2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3" name="Text Box 2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5" name="Text Box 3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6" name="Text Box 36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0" name="Text Box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2" name="Text Box 1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5" name="Text Box 1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6" name="Text Box 2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8" name="Text Box 2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1" name="Text Box 3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3" name="Text Box 3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4" name="Text Box 36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9" name="Text Box 1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0" name="Text Box 1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1" name="Text Box 1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8" name="Text Box 1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9" name="Text Box 1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2" name="Text Box 1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3" name="Text Box 2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4" name="Text Box 2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5" name="Text Box 2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6" name="Text Box 26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7" name="Text Box 2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8" name="Text Box 3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9" name="Text Box 3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0" name="Text Box 3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2" name="Text Box 2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3" name="Text Box 26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7" name="Text Box 3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8" name="Text Box 3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2" name="Text Box 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4" name="Text Box 1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5" name="Text Box 1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7" name="Text Box 18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8" name="Text Box 2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9" name="Text Box 2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0" name="Text Box 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3" name="Text Box 3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5" name="Text Box 3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6" name="Text Box 3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0" name="Text Box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3" name="Text Box 1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4" name="Text Box 16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5" name="Text Box 1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3" name="Text Box 16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5" name="Text Box 2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7" name="Text Box 2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8" name="Text Box 2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2" name="Text Box 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3" name="Text Box 36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7" name="Text Box 8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9" name="Text Box 1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0" name="Text Box 1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9" name="Text Box 1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0" name="Text Box 1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1" name="Text Box 18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3" name="Text Box 2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4" name="Text Box 2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6" name="Text Box 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9" name="Text Box 3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0" name="Text Box 3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5" name="Text Box 1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6" name="Text Box 1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7" name="Text Box 1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8" name="Text Box 16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3" name="Text Box 8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4" name="Text Box 1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5" name="Text Box 1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6" name="Text Box 1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7" name="Text Box 1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8" name="Text Box 18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9" name="Text Box 2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0" name="Text Box 2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1" name="Text Box 2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3" name="Text Box 2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4" name="Text Box 3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5" name="Text Box 3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6" name="Text Box 3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7" name="Text Box 3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3" name="Text Box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6" name="Text Box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7" name="Text Box 2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9" name="Text Box 2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0" name="Text Box 26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1" name="Text Box 2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2" name="Text Box 3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3" name="Text Box 3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5" name="Text Box 36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1" name="Text Box 1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51089</xdr:colOff>
      <xdr:row>0</xdr:row>
      <xdr:rowOff>103044</xdr:rowOff>
    </xdr:from>
    <xdr:to>
      <xdr:col>5</xdr:col>
      <xdr:colOff>1236518</xdr:colOff>
      <xdr:row>4</xdr:row>
      <xdr:rowOff>55419</xdr:rowOff>
    </xdr:to>
    <xdr:sp macro="" textlink="">
      <xdr:nvSpPr>
        <xdr:cNvPr id="5392" name="Text Box 1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489489" y="103044"/>
          <a:ext cx="116637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9" name="Text Box 7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0" name="Text Box 8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1" name="Text Box 9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2" name="Text Box 10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3" name="Text Box 1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4" name="Text Box 12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5" name="Text Box 13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6" name="Text Box 14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8" name="Text Box 16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9" name="Text Box 17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0" name="Text Box 18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1" name="Text Box 19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2" name="Text Box 20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3" name="Text Box 2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4" name="Text Box 22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5" name="Text Box 23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6" name="Text Box 24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7" name="Text Box 2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8" name="Text Box 26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9" name="Text Box 27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0" name="Text Box 28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1" name="Text Box 29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2" name="Text Box 30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3" name="Text Box 3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4" name="Text Box 32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5" name="Text Box 33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6" name="Text Box 34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7" name="Text Box 3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8" name="Text Box 36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2" name="Text Box 8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3" name="Text Box 10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4" name="Text Box 12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5" name="Text Box 1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6" name="Text Box 16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8" name="Text Box 20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9" name="Text Box 22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0" name="Text Box 24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1" name="Text Box 26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2" name="Text Box 28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3" name="Text Box 30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4" name="Text Box 32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5" name="Text Box 3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6" name="Text Box 36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0" name="Text Box 8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1" name="Text Box 1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2" name="Text Box 12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3" name="Text Box 1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4" name="Text Box 16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5" name="Text Box 18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9" name="Text Box 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0" name="Text Box 10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1" name="Text Box 1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2" name="Text Box 14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3" name="Text Box 16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4" name="Text Box 18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5" name="Text Box 20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7" name="Text Box 2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8" name="Text Box 26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9" name="Text Box 2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0" name="Text Box 30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1" name="Text Box 3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2" name="Text Box 34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3" name="Text Box 36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7" name="Text Box 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8" name="Text Box 10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9" name="Text Box 12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0" name="Text Box 1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1" name="Text Box 16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2" name="Text Box 18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6" name="Text Box 8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7" name="Text Box 10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8" name="Text Box 1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9" name="Text Box 1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0" name="Text Box 16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1" name="Text Box 18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2" name="Text Box 2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3" name="Text Box 2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4" name="Text Box 24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5" name="Text Box 2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6" name="Text Box 28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7" name="Text Box 30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8" name="Text Box 32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9" name="Text Box 3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00" name="Text Box 36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4" name="Text Box 8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5" name="Text Box 10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6" name="Text Box 12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7" name="Text Box 1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8" name="Text Box 16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9" name="Text Box 1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0" name="Text Box 20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1" name="Text Box 2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2" name="Text Box 24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3" name="Text Box 26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4" name="Text Box 28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5" name="Text Box 30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6" name="Text Box 32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7" name="Text Box 34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8" name="Text Box 36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2" name="Text Box 8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3" name="Text Box 10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4" name="Text Box 12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5" name="Text Box 1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6" name="Text Box 16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7" name="Text Box 18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2" name="Text Box 10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3" name="Text Box 1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5" name="Text Box 16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6" name="Text Box 18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7" name="Text Box 20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8" name="Text Box 2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9" name="Text Box 2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0" name="Text Box 26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1" name="Text Box 28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2" name="Text Box 30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4" name="Text Box 34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5" name="Text Box 36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9" name="Text Box 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0" name="Text Box 10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1" name="Text Box 1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2" name="Text Box 1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3" name="Text Box 16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4" name="Text Box 18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7" name="Text Box 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8" name="Text Box 8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9" name="Text Box 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0" name="Text Box 12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1" name="Text Box 1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2" name="Text Box 16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3" name="Text Box 18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4" name="Text Box 20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5" name="Text Box 22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6" name="Text Box 24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7" name="Text Box 2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8" name="Text Box 28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9" name="Text Box 30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0" name="Text Box 32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1" name="Text Box 3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2" name="Text Box 36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6" name="Text Box 8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8" name="Text Box 12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0" name="Text Box 16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1" name="Text Box 1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5" name="Text Box 8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6" name="Text Box 10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7" name="Text Box 12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8" name="Text Box 14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9" name="Text Box 16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0" name="Text Box 18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1" name="Text Box 2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2" name="Text Box 22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3" name="Text Box 2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4" name="Text Box 26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5" name="Text Box 28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7" name="Text Box 32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8" name="Text Box 34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9" name="Text Box 36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3" name="Text Box 8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4" name="Text Box 10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5" name="Text Box 12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6" name="Text Box 14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7" name="Text Box 1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8" name="Text Box 18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9" name="Text Box 20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0" name="Text Box 2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1" name="Text Box 2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2" name="Text Box 26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3" name="Text Box 28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4" name="Text Box 30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5" name="Text Box 3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6" name="Text Box 3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7" name="Text Box 3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1" name="Text Box 8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2" name="Text Box 10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4" name="Text Box 1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5" name="Text Box 16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6" name="Text Box 1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1" name="Text Box 1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2" name="Text Box 12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3" name="Text Box 1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4" name="Text Box 1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5" name="Text Box 18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6" name="Text Box 20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7" name="Text Box 2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8" name="Text Box 24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9" name="Text Box 26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0" name="Text Box 28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1" name="Text Box 3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2" name="Text Box 32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3" name="Text Box 3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4" name="Text Box 3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8" name="Text Box 8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9" name="Text Box 10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0" name="Text Box 1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1" name="Text Box 1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2" name="Text Box 16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3" name="Text Box 18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4" name="Text Box 20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5" name="Text Box 22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6" name="Text Box 24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7" name="Text Box 2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8" name="Text Box 28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9" name="Text Box 30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0" name="Text Box 3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1" name="Text Box 3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2" name="Text Box 36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6" name="Text Box 8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7" name="Text Box 10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8" name="Text Box 12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9" name="Text Box 1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0" name="Text Box 16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1" name="Text Box 18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5" name="Text Box 8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6" name="Text Box 10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7" name="Text Box 12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8" name="Text Box 14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9" name="Text Box 16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0" name="Text Box 18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1" name="Text Box 2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2" name="Text Box 22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3" name="Text Box 2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4" name="Text Box 26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5" name="Text Box 28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6" name="Text Box 30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8" name="Text Box 34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9" name="Text Box 36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3" name="Text Box 8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4" name="Text Box 10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5" name="Text Box 12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6" name="Text Box 14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7" name="Text Box 1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8" name="Text Box 18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2" name="Text Box 8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3" name="Text Box 10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4" name="Text Box 12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5" name="Text Box 1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6" name="Text Box 16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7" name="Text Box 18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8" name="Text Box 20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9" name="Text Box 22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1" name="Text Box 26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2" name="Text Box 28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3" name="Text Box 30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4" name="Text Box 32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5" name="Text Box 3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6" name="Text Box 36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0" name="Text Box 8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1" name="Text Box 1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2" name="Text Box 12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3" name="Text Box 14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4" name="Text Box 16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5" name="Text Box 18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6" name="Text Box 20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7" name="Text Box 22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8" name="Text Box 24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9" name="Text Box 26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0" name="Text Box 28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1" name="Text Box 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2" name="Text Box 32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3" name="Text Box 34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4" name="Text Box 36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8" name="Text Box 8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9" name="Text Box 10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0" name="Text Box 12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1" name="Text Box 14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2" name="Text Box 16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3" name="Text Box 18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8" name="Text Box 10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9" name="Text Box 12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0" name="Text Box 14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2" name="Text Box 18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3" name="Text Box 20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4" name="Text Box 22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5" name="Text Box 2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6" name="Text Box 26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7" name="Text Box 28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8" name="Text Box 30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9" name="Text Box 32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0" name="Text Box 34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1" name="Text Box 36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6" name="Text Box 10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7" name="Text Box 12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8" name="Text Box 14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9" name="Text Box 16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0" name="Text Box 18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4" name="Text Box 8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5" name="Text Box 10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6" name="Text Box 12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7" name="Text Box 14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8" name="Text Box 16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9" name="Text Box 1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0" name="Text Box 20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1" name="Text Box 2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2" name="Text Box 2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3" name="Text Box 26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4" name="Text Box 28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5" name="Text Box 30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6" name="Text Box 32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7" name="Text Box 34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8" name="Text Box 36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2" name="Text Box 8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3" name="Text Box 10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4" name="Text Box 1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5" name="Text Box 1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6" name="Text Box 16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7" name="Text Box 18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1" name="Text Box 8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2" name="Text Box 10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3" name="Text Box 1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4" name="Text Box 14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5" name="Text Box 16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6" name="Text Box 18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7" name="Text Box 20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8" name="Text Box 22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9" name="Text Box 2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0" name="Text Box 26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1" name="Text Box 28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2" name="Text Box 30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3" name="Text Box 3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4" name="Text Box 34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5" name="Text Box 36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9" name="Text Box 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0" name="Text Box 10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1" name="Text Box 12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2" name="Text Box 14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3" name="Text Box 16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4" name="Text Box 18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5" name="Text Box 20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6" name="Text Box 2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7" name="Text Box 24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8" name="Text Box 26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9" name="Text Box 2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0" name="Text Box 30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1" name="Text Box 32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2" name="Text Box 34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3" name="Text Box 36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7" name="Text Box 8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8" name="Text Box 10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9" name="Text Box 1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0" name="Text Box 14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1" name="Text Box 16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2" name="Text Box 18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6" name="Text Box 8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7" name="Text Box 10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8" name="Text Box 12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9" name="Text Box 1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0" name="Text Box 16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1" name="Text Box 18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2" name="Text Box 20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3" name="Text Box 2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4" name="Text Box 24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5" name="Text Box 26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6" name="Text Box 28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7" name="Text Box 30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8" name="Text Box 32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9" name="Text Box 34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60" name="Text Box 36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4" name="Text Box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5" name="Text Box 10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6" name="Text Box 12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7" name="Text Box 14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8" name="Text Box 16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9" name="Text Box 1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0" name="Text Box 20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1" name="Text Box 22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2" name="Text Box 24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3" name="Text Box 26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4" name="Text Box 28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5" name="Text Box 30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6" name="Text Box 32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7" name="Text Box 34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8" name="Text Box 36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2" name="Text Box 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3" name="Text Box 10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4" name="Text Box 12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5" name="Text Box 1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6" name="Text Box 16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7" name="Text Box 18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9" name="Text Box 4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0" name="Text Box 6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1" name="Text Box 8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2" name="Text Box 10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3" name="Text Box 1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4" name="Text Box 14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5" name="Text Box 16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6" name="Text Box 18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7" name="Text Box 20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8" name="Text Box 2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9" name="Text Box 2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0" name="Text Box 26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1" name="Text Box 28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2" name="Text Box 30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3" name="Text Box 3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4" name="Text Box 34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5" name="Text Box 36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8" name="Text Box 6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9" name="Text Box 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0" name="Text Box 10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1" name="Text Box 1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2" name="Text Box 1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3" name="Text Box 16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4" name="Text Box 18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6" name="Text Box 4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7" name="Text Box 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8" name="Text Box 8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9" name="Text Box 10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0" name="Text Box 12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1" name="Text Box 14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2" name="Text Box 16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3" name="Text Box 18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4" name="Text Box 20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5" name="Text Box 22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6" name="Text Box 24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7" name="Text Box 2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8" name="Text Box 28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9" name="Text Box 30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0" name="Text Box 32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1" name="Text Box 34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2" name="Text Box 36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5" name="Text Box 6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6" name="Text Box 8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7" name="Text Box 10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8" name="Text Box 12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9" name="Text Box 14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0" name="Text Box 16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1" name="Text Box 1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2" name="Text Box 20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3" name="Text Box 2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4" name="Text Box 24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5" name="Text Box 26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6" name="Text Box 28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7" name="Text Box 30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8" name="Text Box 3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9" name="Text Box 3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0" name="Text Box 36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2" name="Text Box 4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3" name="Text Box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4" name="Text Box 8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5" name="Text Box 10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6" name="Text Box 12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7" name="Text Box 1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8" name="Text Box 1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9" name="Text Box 1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2" name="Text Box 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3" name="Text Box 8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4" name="Text Box 10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5" name="Text Box 12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6" name="Text Box 14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7" name="Text Box 1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8" name="Text Box 18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9" name="Text Box 20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0" name="Text Box 22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1" name="Text Box 24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2" name="Text Box 26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3" name="Text Box 28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4" name="Text Box 30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5" name="Text Box 32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6" name="Text Box 34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7" name="Text Box 3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9" name="Text Box 4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0" name="Text Box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1" name="Text Box 8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2" name="Text Box 10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3" name="Text Box 1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4" name="Text Box 14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5" name="Text Box 1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6" name="Text Box 18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8" name="Text Box 4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9" name="Text Box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0" name="Text Box 8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1" name="Text Box 1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2" name="Text Box 1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3" name="Text Box 14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4" name="Text Box 16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5" name="Text Box 18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6" name="Text Box 20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7" name="Text Box 22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8" name="Text Box 24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9" name="Text Box 26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0" name="Text Box 28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1" name="Text Box 3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2" name="Text Box 32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3" name="Text Box 3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4" name="Text Box 36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8" name="Text Box 8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9" name="Text Box 10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0" name="Text Box 12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1" name="Text Box 14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2" name="Text Box 16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3" name="Text Box 18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6" name="Text Box 6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8" name="Text Box 10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9" name="Text Box 12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0" name="Text Box 14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1" name="Text Box 16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2" name="Text Box 18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3" name="Text Box 20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4" name="Text Box 22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5" name="Text Box 2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6" name="Text Box 26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7" name="Text Box 28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8" name="Text Box 30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9" name="Text Box 32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0" name="Text Box 34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1" name="Text Box 36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3" name="Text Box 4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4" name="Text Box 6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5" name="Text Box 8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6" name="Text Box 10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7" name="Text Box 12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8" name="Text Box 14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9" name="Text Box 16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0" name="Text Box 18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1" name="Text Box 2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2" name="Text Box 22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3" name="Text Box 24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4" name="Text Box 26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5" name="Text Box 28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6" name="Text Box 30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7" name="Text Box 3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8" name="Text Box 34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9" name="Text Box 36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1" name="Text Box 4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2" name="Text Box 6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3" name="Text Box 8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4" name="Text Box 10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5" name="Text Box 12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6" name="Text Box 14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7" name="Text Box 1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8" name="Text Box 18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1" name="Text Box 6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2" name="Text Box 8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3" name="Text Box 10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4" name="Text Box 1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5" name="Text Box 1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6" name="Text Box 16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7" name="Text Box 18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8" name="Text Box 20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69" name="Text Box 2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0" name="Text Box 2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1" name="Text Box 24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2" name="Text Box 26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73" name="Text Box 27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4" name="Text Box 28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5" name="Text Box 30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6" name="Text Box 32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77" name="Text Box 33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8" name="Text Box 34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79" name="Text Box 3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80" name="Text Box 36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2" name="Text Box 4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3" name="Text Box 6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4" name="Text Box 8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5" name="Text Box 10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6" name="Text Box 1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7" name="Text Box 1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8" name="Text Box 16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9" name="Text Box 1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0" name="Text Box 20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1" name="Text Box 22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2" name="Text Box 24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3" name="Text Box 26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4" name="Text Box 28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5" name="Text Box 30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6" name="Text Box 32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7" name="Text Box 3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8" name="Text Box 36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0" name="Text Box 4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1" name="Text Box 6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2" name="Text Box 8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3" name="Text Box 10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4" name="Text Box 12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5" name="Text Box 1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6" name="Text Box 16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7" name="Text Box 1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0" name="Text Box 6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1" name="Text Box 8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2" name="Text Box 10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3" name="Text Box 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4" name="Text Box 14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5" name="Text Box 16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6" name="Text Box 18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7" name="Text Box 20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8" name="Text Box 22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9" name="Text Box 24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0" name="Text Box 26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1" name="Text Box 28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2" name="Text Box 30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3" name="Text Box 3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4" name="Text Box 34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5" name="Text Box 36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7" name="Text Box 4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8" name="Text Box 6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9" name="Text Box 8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0" name="Text Box 1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1" name="Text Box 12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2" name="Text Box 14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3" name="Text Box 16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4" name="Text Box 18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7" name="Text Box 6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8" name="Text Box 8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9" name="Text Box 10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0" name="Text Box 1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1" name="Text Box 1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2" name="Text Box 16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3" name="Text Box 18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4" name="Text Box 20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5" name="Text Box 2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6" name="Text Box 24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7" name="Text Box 2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8" name="Text Box 28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9" name="Text Box 30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50" name="Text Box 32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51" name="Text Box 34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52" name="Text Box 36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4" name="Text Box 4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5" name="Text Box 6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6" name="Text Box 8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7" name="Text Box 10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8" name="Text Box 1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9" name="Text Box 1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0" name="Text Box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1" name="Text Box 18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2" name="Text Box 20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3" name="Text Box 2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4" name="Text Box 24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5" name="Text Box 26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6" name="Text Box 28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7" name="Text Box 3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8" name="Text Box 32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9" name="Text Box 3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0" name="Text Box 36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2" name="Text Box 4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3" name="Text Box 6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4" name="Text Box 8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5" name="Text Box 10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6" name="Text Box 12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7" name="Text Box 1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8" name="Text Box 16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9" name="Text Box 1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1" name="Text Box 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2" name="Text Box 6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4" name="Text Box 10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5" name="Text Box 12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6" name="Text Box 14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7" name="Text Box 1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8" name="Text Box 18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9" name="Text Box 20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0" name="Text Box 22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1" name="Text Box 24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2" name="Text Box 26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3" name="Text Box 28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4" name="Text Box 30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5" name="Text Box 32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6" name="Text Box 34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7" name="Text Box 3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9" name="Text Box 4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1" name="Text Box 8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2" name="Text Box 10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3" name="Text Box 1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4" name="Text Box 14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5" name="Text Box 16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6" name="Text Box 18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8" name="Text Box 4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9" name="Text Box 6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1" name="Text Box 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2" name="Text Box 12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3" name="Text Box 14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4" name="Text Box 16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5" name="Text Box 18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6" name="Text Box 20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7" name="Text Box 2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8" name="Text Box 24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9" name="Text Box 26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0" name="Text Box 28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1" name="Text Box 3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2" name="Text Box 32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3" name="Text Box 3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4" name="Text Box 36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6" name="Text Box 4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7" name="Text Box 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8" name="Text Box 8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9" name="Text Box 10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0" name="Text Box 1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1" name="Text Box 1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2" name="Text Box 16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3" name="Text Box 18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5" name="Text Box 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6" name="Text Box 6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7" name="Text Box 8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8" name="Text Box 10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9" name="Text Box 1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0" name="Text Box 14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1" name="Text Box 16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2" name="Text Box 18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3" name="Text Box 20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4" name="Text Box 22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5" name="Text Box 2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6" name="Text Box 26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7" name="Text Box 28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8" name="Text Box 30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9" name="Text Box 3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50" name="Text Box 34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4" name="Text Box 6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5" name="Text Box 8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6" name="Text Box 10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7" name="Text Box 1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8" name="Text Box 14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9" name="Text Box 1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0" name="Text Box 18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1" name="Text Box 2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2" name="Text Box 2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3" name="Text Box 2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4" name="Text Box 26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5" name="Text Box 28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6" name="Text Box 30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7" name="Text Box 32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8" name="Text Box 34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9" name="Text Box 36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1" name="Text Box 4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3" name="Text Box 8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4" name="Text Box 10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5" name="Text Box 1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6" name="Text Box 14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7" name="Text Box 1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8" name="Text Box 18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1" name="Text Box 4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2" name="Text Box 6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83" name="Text Box 7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4" name="Text Box 8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85" name="Text Box 9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6" name="Text Box 10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7" name="Text Box 12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8" name="Text Box 14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9" name="Text Box 16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0" name="Text Box 18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1" name="Text Box 2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2" name="Text Box 22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3" name="Text Box 24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94" name="Text Box 2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5" name="Text Box 26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6" name="Text Box 28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7" name="Text Box 30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8" name="Text Box 32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99" name="Text Box 33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00" name="Text Box 34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301" name="Text Box 3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02" name="Text Box 36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4" name="Text Box 4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5" name="Text Box 6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7" name="Text Box 10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8" name="Text Box 12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9" name="Text Box 14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0" name="Text Box 1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1" name="Text Box 18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2" name="Text Box 20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3" name="Text Box 2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4" name="Text Box 24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5" name="Text Box 26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6" name="Text Box 28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7" name="Text Box 30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8" name="Text Box 32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9" name="Text Box 34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0" name="Text Box 36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2" name="Text Box 4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3" name="Text Box 6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5" name="Text Box 10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6" name="Text Box 12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7" name="Text Box 1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8" name="Text Box 16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9" name="Text Box 18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1" name="Text Box 4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2" name="Text Box 6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3" name="Text Box 8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4" name="Text Box 10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5" name="Text Box 12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6" name="Text Box 14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7" name="Text Box 1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8" name="Text Box 18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9" name="Text Box 20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0" name="Text Box 22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1" name="Text Box 24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2" name="Text Box 26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3" name="Text Box 28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4" name="Text Box 3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5" name="Text Box 3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6" name="Text Box 3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7" name="Text Box 36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9" name="Text Box 4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0" name="Text Box 6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2" name="Text Box 10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3" name="Text Box 1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4" name="Text Box 14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5" name="Text Box 16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6" name="Text Box 1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9" name="Text Box 6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0" name="Text Box 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1" name="Text Box 1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2" name="Text Box 12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3" name="Text Box 14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4" name="Text Box 16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5" name="Text Box 18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6" name="Text Box 20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7" name="Text Box 22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8" name="Text Box 24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9" name="Text Box 26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0" name="Text Box 28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1" name="Text Box 3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2" name="Text Box 32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3" name="Text Box 34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4" name="Text Box 36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6" name="Text Box 4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7" name="Text Box 6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8" name="Text Box 8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9" name="Text Box 10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0" name="Text Box 12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1" name="Text Box 14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2" name="Text Box 16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3" name="Text Box 18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4" name="Text Box 20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5" name="Text Box 22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6" name="Text Box 24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7" name="Text Box 26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8" name="Text Box 28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9" name="Text Box 30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0" name="Text Box 32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1" name="Text Box 34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2" name="Text Box 36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4" name="Text Box 4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5" name="Text Box 6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6" name="Text Box 8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7" name="Text Box 10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8" name="Text Box 12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9" name="Text Box 1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0" name="Text Box 16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1" name="Text Box 18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3" name="Text Box 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4" name="Text Box 6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5" name="Text Box 8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6" name="Text Box 10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7" name="Text Box 12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8" name="Text Box 14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9" name="Text Box 16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0" name="Text Box 18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1" name="Text Box 2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2" name="Text Box 22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3" name="Text Box 24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4" name="Text Box 26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5" name="Text Box 28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6" name="Text Box 30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7" name="Text Box 32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8" name="Text Box 34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9" name="Text Box 36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2" name="Text Box 6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3" name="Text Box 8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4" name="Text Box 10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5" name="Text Box 12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6" name="Text Box 14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7" name="Text Box 16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8" name="Text Box 18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0" name="Text Box 4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1" name="Text Box 6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2" name="Text Box 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3" name="Text Box 10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4" name="Text Box 12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5" name="Text Box 1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6" name="Text Box 16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7" name="Text Box 18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8" name="Text Box 20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9" name="Text Box 22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0" name="Text Box 24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1" name="Text Box 26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2" name="Text Box 28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3" name="Text Box 30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4" name="Text Box 3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5" name="Text Box 3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6" name="Text Box 36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8" name="Text Box 4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9" name="Text Box 6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0" name="Text Box 8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1" name="Text Box 1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2" name="Text Box 12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3" name="Text Box 14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4" name="Text Box 16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5" name="Text Box 18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7" name="Text Box 4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8" name="Text Box 6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9" name="Text Box 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0" name="Text Box 10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1" name="Text Box 1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2" name="Text Box 14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3" name="Text Box 16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4" name="Text Box 18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5" name="Text Box 20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6" name="Text Box 22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7" name="Text Box 24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8" name="Text Box 26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9" name="Text Box 2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0" name="Text Box 30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1" name="Text Box 32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2" name="Text Box 34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3" name="Text Box 36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6" name="Text Box 6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7" name="Text Box 8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8" name="Text Box 10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9" name="Text Box 12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0" name="Text Box 14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1" name="Text Box 16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2" name="Text Box 18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3" name="Text Box 20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4" name="Text Box 22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5" name="Text Box 2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6" name="Text Box 26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7" name="Text Box 28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8" name="Text Box 30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9" name="Text Box 32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0" name="Text Box 34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1" name="Text Box 36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3" name="Text Box 4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4" name="Text Box 6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5" name="Text Box 8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6" name="Text Box 10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7" name="Text Box 12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8" name="Text Box 14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9" name="Text Box 16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00" name="Text Box 18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3" name="Text Box 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5" name="Text Box 6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6" name="Text Box 8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7" name="Text Box 10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8" name="Text Box 12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9" name="Text Box 13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0" name="Text Box 14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1" name="Text Box 1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2" name="Text Box 16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3" name="Text Box 17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4" name="Text Box 18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5" name="Text Box 19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6" name="Text Box 20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7" name="Text Box 2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8" name="Text Box 23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9" name="Text Box 24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0" name="Text Box 2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1" name="Text Box 26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2" name="Text Box 27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3" name="Text Box 28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4" name="Text Box 29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5" name="Text Box 30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6" name="Text Box 32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7" name="Text Box 33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8" name="Text Box 34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9" name="Text Box 3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30" name="Text Box 36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2" name="Text Box 4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4" name="Text Box 8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5" name="Text Box 10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6" name="Text Box 1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7" name="Text Box 1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8" name="Text Box 16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9" name="Text Box 1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0" name="Text Box 20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1" name="Text Box 22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2" name="Text Box 24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3" name="Text Box 26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4" name="Text Box 28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5" name="Text Box 30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6" name="Text Box 32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7" name="Text Box 34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8" name="Text Box 36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1" name="Text Box 6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2" name="Text Box 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3" name="Text Box 10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4" name="Text Box 12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5" name="Text Box 1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6" name="Text Box 16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7" name="Text Box 18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9" name="Text Box 4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0" name="Text Box 6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1" name="Text Box 8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2" name="Text Box 10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3" name="Text Box 1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4" name="Text Box 14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5" name="Text Box 16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6" name="Text Box 18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7" name="Text Box 20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8" name="Text Box 2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9" name="Text Box 24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0" name="Text Box 26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1" name="Text Box 28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2" name="Text Box 30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3" name="Text Box 3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4" name="Text Box 34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7" name="Text Box 4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8" name="Text Box 6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9" name="Text Box 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0" name="Text Box 10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1" name="Text Box 1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2" name="Text Box 14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3" name="Text Box 16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4" name="Text Box 18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6" name="Text Box 4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7" name="Text Box 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8" name="Text Box 8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9" name="Text Box 10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0" name="Text Box 12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1" name="Text Box 1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2" name="Text Box 16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3" name="Text Box 1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4" name="Text Box 20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5" name="Text Box 22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6" name="Text Box 24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7" name="Text Box 26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8" name="Text Box 28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9" name="Text Box 30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00" name="Text Box 32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01" name="Text Box 34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02" name="Text Box 36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4" name="Text Box 4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5" name="Text Box 6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6" name="Text Box 8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7" name="Text Box 10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8" name="Text Box 12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9" name="Text Box 1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0" name="Text Box 16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1" name="Text Box 18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2" name="Text Box 20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3" name="Text Box 2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4" name="Text Box 24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5" name="Text Box 26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6" name="Text Box 28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7" name="Text Box 30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8" name="Text Box 32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9" name="Text Box 3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0" name="Text Box 36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2" name="Text Box 4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3" name="Text Box 6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4" name="Text Box 8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5" name="Text Box 10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6" name="Text Box 12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7" name="Text Box 1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8" name="Text Box 16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9" name="Text Box 1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1" name="Text Box 4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2" name="Text Box 6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3" name="Text Box 8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4" name="Text Box 10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5" name="Text Box 12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6" name="Text Box 14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7" name="Text Box 16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8" name="Text Box 18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9" name="Text Box 20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0" name="Text Box 22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1" name="Text Box 24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2" name="Text Box 26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3" name="Text Box 28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4" name="Text Box 30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5" name="Text Box 32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6" name="Text Box 34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7" name="Text Box 3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9" name="Text Box 4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0" name="Text Box 6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1" name="Text Box 8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2" name="Text Box 10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3" name="Text Box 1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4" name="Text Box 14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5" name="Text Box 16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6" name="Text Box 18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8" name="Text Box 4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9" name="Text Box 6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0" name="Text Box 8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1" name="Text Box 1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2" name="Text Box 12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3" name="Text Box 14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4" name="Text Box 16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5" name="Text Box 18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6" name="Text Box 20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7" name="Text Box 22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8" name="Text Box 24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9" name="Text Box 26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0" name="Text Box 28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1" name="Text Box 3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2" name="Text Box 32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3" name="Text Box 34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4" name="Text Box 36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6" name="Text Box 4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7" name="Text Box 6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8" name="Text Box 8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9" name="Text Box 10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0" name="Text Box 12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1" name="Text Box 14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2" name="Text Box 16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3" name="Text Box 18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5" name="Text Box 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6" name="Text Box 6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7" name="Text Box 8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8" name="Text Box 10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9" name="Text Box 12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0" name="Text Box 14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1" name="Text Box 16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2" name="Text Box 18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3" name="Text Box 20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4" name="Text Box 22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5" name="Text Box 2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6" name="Text Box 26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7" name="Text Box 28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8" name="Text Box 30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9" name="Text Box 32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00" name="Text Box 34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01" name="Text Box 36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3" name="Text Box 4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4" name="Text Box 6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5" name="Text Box 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6" name="Text Box 10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7" name="Text Box 1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8" name="Text Box 1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9" name="Text Box 16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0" name="Text Box 18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1" name="Text Box 2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2" name="Text Box 22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3" name="Text Box 24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4" name="Text Box 26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5" name="Text Box 28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6" name="Text Box 30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7" name="Text Box 3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8" name="Text Box 34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9" name="Text Box 36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1" name="Text Box 4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2" name="Text Box 6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3" name="Text Box 8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4" name="Text Box 10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5" name="Text Box 1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6" name="Text Box 14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7" name="Text Box 1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8" name="Text Box 18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0" name="Text Box 4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2" name="Text Box 6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3" name="Text Box 7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4" name="Text Box 8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5" name="Text Box 9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6" name="Text Box 10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7" name="Text Box 11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8" name="Text Box 12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9" name="Text Box 14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40" name="Text Box 1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1" name="Text Box 16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2" name="Text Box 18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3" name="Text Box 20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4" name="Text Box 22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5" name="Text Box 2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6" name="Text Box 26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7" name="Text Box 28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8" name="Text Box 30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9" name="Text Box 32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50" name="Text Box 34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51" name="Text Box 36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4" name="Text Box 6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5" name="Text Box 8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6" name="Text Box 10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7" name="Text Box 12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8" name="Text Box 14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9" name="Text Box 16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0" name="Text Box 18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1" name="Text Box 2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2" name="Text Box 22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3" name="Text Box 24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4" name="Text Box 26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5" name="Text Box 28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6" name="Text Box 30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7" name="Text Box 32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8" name="Text Box 34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9" name="Text Box 36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3" name="Text Box 8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4" name="Text Box 10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5" name="Text Box 12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6" name="Text Box 14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7" name="Text Box 1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8" name="Text Box 18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0" name="Text Box 4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1" name="Text Box 6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2" name="Text Box 8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3" name="Text Box 10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4" name="Text Box 12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5" name="Text Box 1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6" name="Text Box 16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7" name="Text Box 18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8" name="Text Box 20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9" name="Text Box 22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0" name="Text Box 24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1" name="Text Box 26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2" name="Text Box 28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3" name="Text Box 30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4" name="Text Box 32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5" name="Text Box 3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6" name="Text Box 36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8" name="Text Box 4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9" name="Text Box 6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0" name="Text Box 8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1" name="Text Box 1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2" name="Text Box 12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3" name="Text Box 1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4" name="Text Box 16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5" name="Text Box 18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8" name="Text Box 6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9" name="Text Box 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0" name="Text Box 10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1" name="Text Box 12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2" name="Text Box 14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3" name="Text Box 16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4" name="Text Box 18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5" name="Text Box 20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6" name="Text Box 22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7" name="Text Box 24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8" name="Text Box 26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9" name="Text Box 28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0" name="Text Box 30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1" name="Text Box 32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2" name="Text Box 34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3" name="Text Box 36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6" name="Text Box 6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7" name="Text Box 8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8" name="Text Box 10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9" name="Text Box 12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0" name="Text Box 14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1" name="Text Box 16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2" name="Text Box 18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3" name="Text Box 20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4" name="Text Box 22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5" name="Text Box 2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6" name="Text Box 26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7" name="Text Box 28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8" name="Text Box 30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9" name="Text Box 32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0" name="Text Box 34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1" name="Text Box 36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3" name="Text Box 4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4" name="Text Box 6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5" name="Text Box 8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6" name="Text Box 10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7" name="Text Box 12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8" name="Text Box 14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9" name="Text Box 16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0" name="Text Box 1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2" name="Text Box 4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3" name="Text Box 6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4" name="Text Box 8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5" name="Text Box 10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6" name="Text Box 1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7" name="Text Box 14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8" name="Text Box 16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9" name="Text Box 18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0" name="Text Box 20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1" name="Text Box 22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2" name="Text Box 24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3" name="Text Box 26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4" name="Text Box 28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5" name="Text Box 30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6" name="Text Box 32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7" name="Text Box 34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8" name="Text Box 36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0" name="Text Box 4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1" name="Text Box 6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2" name="Text Box 8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3" name="Text Box 10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4" name="Text Box 12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5" name="Text Box 1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6" name="Text Box 16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7" name="Text Box 18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9" name="Text Box 4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0" name="Text Box 6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1" name="Text Box 8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2" name="Text Box 10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3" name="Text Box 1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4" name="Text Box 14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5" name="Text Box 16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6" name="Text Box 18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7" name="Text Box 20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8" name="Text Box 22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9" name="Text Box 24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0" name="Text Box 26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1" name="Text Box 28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2" name="Text Box 30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3" name="Text Box 32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4" name="Text Box 34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5" name="Text Box 36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7" name="Text Box 4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8" name="Text Box 6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9" name="Text Box 8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0" name="Text Box 10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1" name="Text Box 12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2" name="Text Box 14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3" name="Text Box 16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4" name="Text Box 18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6" name="Text Box 4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7" name="Text Box 6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8" name="Text Box 8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9" name="Text Box 10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0" name="Text Box 1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1" name="Text Box 14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2" name="Text Box 16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3" name="Text Box 18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4" name="Text Box 20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5" name="Text Box 22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6" name="Text Box 24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7" name="Text Box 26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8" name="Text Box 28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9" name="Text Box 30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20" name="Text Box 32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21" name="Text Box 34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22" name="Text Box 36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5" name="Text Box 6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6" name="Text Box 8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7" name="Text Box 10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8" name="Text Box 12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9" name="Text Box 14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0" name="Text Box 16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1" name="Text Box 18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2" name="Text Box 20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3" name="Text Box 2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4" name="Text Box 24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5" name="Text Box 26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6" name="Text Box 28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7" name="Text Box 30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8" name="Text Box 32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9" name="Text Box 34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0" name="Text Box 36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4" name="Text Box 8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5" name="Text Box 10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6" name="Text Box 1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7" name="Text Box 14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8" name="Text Box 16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9" name="Text Box 18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1" name="Text Box 4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2" name="Text Box 6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953" name="Text Box 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4" name="Text Box 8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955" name="Text Box 9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6" name="Text Box 10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957" name="Text Box 11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8" name="Text Box 1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9" name="Text Box 14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0" name="Text Box 16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1" name="Text Box 18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2" name="Text Box 20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3" name="Text Box 2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4" name="Text Box 24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5" name="Text Box 26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6" name="Text Box 28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7" name="Text Box 30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8" name="Text Box 32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9" name="Text Box 34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70" name="Text Box 36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2" name="Text Box 4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3" name="Text Box 6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4" name="Text Box 8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5" name="Text Box 10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6" name="Text Box 12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7" name="Text Box 14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8" name="Text Box 16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9" name="Text Box 18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0" name="Text Box 20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1" name="Text Box 22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2" name="Text Box 24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3" name="Text Box 26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4" name="Text Box 28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5" name="Text Box 30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6" name="Text Box 32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7" name="Text Box 34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8" name="Text Box 36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1" name="Text Box 6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2" name="Text Box 8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3" name="Text Box 10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4" name="Text Box 12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5" name="Text Box 1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6" name="Text Box 16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7" name="Text Box 18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9" name="Text Box 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0" name="Text Box 6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1" name="Text Box 8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2" name="Text Box 10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3" name="Text Box 1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4" name="Text Box 14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5" name="Text Box 16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6" name="Text Box 18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7" name="Text Box 20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8" name="Text Box 22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9" name="Text Box 2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0" name="Text Box 26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1" name="Text Box 28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2" name="Text Box 30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3" name="Text Box 3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4" name="Text Box 34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5" name="Text Box 36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8" name="Text Box 6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9" name="Text Box 8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0" name="Text Box 10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1" name="Text Box 12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2" name="Text Box 14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3" name="Text Box 16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4" name="Text Box 18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6" name="Text Box 4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7" name="Text Box 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8" name="Text Box 8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9" name="Text Box 10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0" name="Text Box 12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1" name="Text Box 14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2" name="Text Box 16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3" name="Text Box 18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4" name="Text Box 20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5" name="Text Box 22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6" name="Text Box 24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7" name="Text Box 26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8" name="Text Box 28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9" name="Text Box 30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40" name="Text Box 32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41" name="Text Box 34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42" name="Text Box 36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4" name="Text Box 4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5" name="Text Box 6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6" name="Text Box 8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7" name="Text Box 10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8" name="Text Box 12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9" name="Text Box 1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0" name="Text Box 16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1" name="Text Box 18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2" name="Text Box 20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3" name="Text Box 22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4" name="Text Box 24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5" name="Text Box 26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6" name="Text Box 28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7" name="Text Box 30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8" name="Text Box 32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9" name="Text Box 34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0" name="Text Box 36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2" name="Text Box 4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3" name="Text Box 6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4" name="Text Box 8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5" name="Text Box 10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6" name="Text Box 12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7" name="Text Box 14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8" name="Text Box 16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9" name="Text Box 18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1" name="Text Box 4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2" name="Text Box 6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3" name="Text Box 8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4" name="Text Box 10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5" name="Text Box 12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6" name="Text Box 14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7" name="Text Box 16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8" name="Text Box 18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9" name="Text Box 20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0" name="Text Box 22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1" name="Text Box 2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2" name="Text Box 26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3" name="Text Box 28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4" name="Text Box 30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5" name="Text Box 32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6" name="Text Box 34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7" name="Text Box 36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9" name="Text Box 4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0" name="Text Box 6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1" name="Text Box 8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2" name="Text Box 10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3" name="Text Box 1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4" name="Text Box 14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5" name="Text Box 16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6" name="Text Box 18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8" name="Text Box 4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9" name="Text Box 6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0" name="Text Box 8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1" name="Text Box 10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2" name="Text Box 12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3" name="Text Box 14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4" name="Text Box 16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5" name="Text Box 18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6" name="Text Box 20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7" name="Text Box 22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8" name="Text Box 24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9" name="Text Box 26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0" name="Text Box 28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1" name="Text Box 30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2" name="Text Box 32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3" name="Text Box 34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4" name="Text Box 36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6" name="Text Box 4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7" name="Text Box 6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8" name="Text Box 8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9" name="Text Box 10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0" name="Text Box 12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1" name="Text Box 14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2" name="Text Box 16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3" name="Text Box 18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5" name="Text Box 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6" name="Text Box 6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7" name="Text Box 8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8" name="Text Box 10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9" name="Text Box 12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0" name="Text Box 14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1" name="Text Box 16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2" name="Text Box 18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3" name="Text Box 20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4" name="Text Box 22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5" name="Text Box 2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6" name="Text Box 26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7" name="Text Box 28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9" name="Text Box 32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0" name="Text Box 34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1" name="Text Box 36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4" name="Text Box 6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5" name="Text Box 8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6" name="Text Box 10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7" name="Text Box 12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8" name="Text Box 14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9" name="Text Box 16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0" name="Text Box 18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1" name="Text Box 20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2" name="Text Box 22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3" name="Text Box 24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4" name="Text Box 26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5" name="Text Box 28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6" name="Text Box 30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7" name="Text Box 32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8" name="Text Box 34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9" name="Text Box 36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2" name="Text Box 6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3" name="Text Box 8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4" name="Text Box 10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5" name="Text Box 12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6" name="Text Box 14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7" name="Text Box 16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8" name="Text Box 18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0" name="Text Box 4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1" name="Text Box 6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2" name="Text Box 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3" name="Text Box 10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4" name="Text Box 12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5" name="Text Box 1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6" name="Text Box 16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7" name="Text Box 18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8" name="Text Box 2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9" name="Text Box 22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0" name="Text Box 24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1" name="Text Box 26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2" name="Text Box 28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3" name="Text Box 30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4" name="Text Box 32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5" name="Text Box 3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6" name="Text Box 36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88" name="Text Box 4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89" name="Text Box 6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0" name="Text Box 8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1" name="Text Box 10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2" name="Text Box 12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3" name="Text Box 1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4" name="Text Box 16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5" name="Text Box 18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6" name="Text Box 20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7" name="Text Box 22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8" name="Text Box 24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9" name="Text Box 26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0" name="Text Box 28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1" name="Text Box 30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2" name="Text Box 32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3" name="Text Box 3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4" name="Text Box 36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6" name="Text Box 4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7" name="Text Box 6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8" name="Text Box 8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9" name="Text Box 10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0" name="Text Box 12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1" name="Text Box 14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2" name="Text Box 16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3" name="Text Box 18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6" name="Text Box 6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7" name="Text Box 8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8" name="Text Box 1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9" name="Text Box 12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0" name="Text Box 14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1" name="Text Box 16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2" name="Text Box 18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3" name="Text Box 20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4" name="Text Box 22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5" name="Text Box 2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6" name="Text Box 26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7" name="Text Box 28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8" name="Text Box 30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9" name="Text Box 32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0" name="Text Box 34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1" name="Text Box 36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3" name="Text Box 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4" name="Text Box 6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5" name="Text Box 8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6" name="Text Box 10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7" name="Text Box 12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8" name="Text Box 14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9" name="Text Box 16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40" name="Text Box 18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2" name="Text Box 4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3" name="Text Box 6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4" name="Text Box 8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5" name="Text Box 10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6" name="Text Box 12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7" name="Text Box 14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8" name="Text Box 16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9" name="Text Box 18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0" name="Text Box 20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1" name="Text Box 22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2" name="Text Box 24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3" name="Text Box 26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4" name="Text Box 28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5" name="Text Box 30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6" name="Text Box 32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7" name="Text Box 3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8" name="Text Box 36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1" name="Text Box 6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2" name="Text Box 8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3" name="Text Box 10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4" name="Text Box 12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5" name="Text Box 1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6" name="Text Box 16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7" name="Text Box 18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8" name="Text Box 20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9" name="Text Box 22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0" name="Text Box 24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1" name="Text Box 26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2" name="Text Box 28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3" name="Text Box 30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4" name="Text Box 32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5" name="Text Box 3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6" name="Text Box 36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8" name="Text Box 4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9" name="Text Box 6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0" name="Text Box 8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1" name="Text Box 10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2" name="Text Box 12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3" name="Text Box 14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4" name="Text Box 16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5" name="Text Box 18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7" name="Text Box 4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8" name="Text Box 6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9" name="Text Box 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0" name="Text Box 10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1" name="Text Box 12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2" name="Text Box 14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3" name="Text Box 16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4" name="Text Box 18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5" name="Text Box 20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6" name="Text Box 22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7" name="Text Box 24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8" name="Text Box 26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9" name="Text Box 2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0" name="Text Box 30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1" name="Text Box 32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2" name="Text Box 34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3" name="Text Box 36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5" name="Text Box 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6" name="Text Box 6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7" name="Text Box 8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8" name="Text Box 10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9" name="Text Box 12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0" name="Text Box 14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1" name="Text Box 16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2" name="Text Box 18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4" name="Text Box 4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5" name="Text Box 6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6" name="Text Box 8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7" name="Text Box 10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8" name="Text Box 12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9" name="Text Box 14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0" name="Text Box 16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1" name="Text Box 18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2" name="Text Box 20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3" name="Text Box 22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4" name="Text Box 24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5" name="Text Box 26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6" name="Text Box 28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7" name="Text Box 30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8" name="Text Box 32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9" name="Text Box 3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0" name="Text Box 36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2" name="Text Box 4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3" name="Text Box 6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4" name="Text Box 8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5" name="Text Box 10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6" name="Text Box 12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7" name="Text Box 14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8" name="Text Box 16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9" name="Text Box 1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1" name="Text Box 4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2" name="Text Box 6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3" name="Text Box 8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4" name="Text Box 10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5" name="Text Box 12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6" name="Text Box 14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7" name="Text Box 16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8" name="Text Box 18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9" name="Text Box 20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0" name="Text Box 22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1" name="Text Box 2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2" name="Text Box 26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3" name="Text Box 28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4" name="Text Box 30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5" name="Text Box 32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6" name="Text Box 34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7" name="Text Box 36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0" name="Text Box 6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1" name="Text Box 8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2" name="Text Box 10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3" name="Text Box 1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4" name="Text Box 14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5" name="Text Box 16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6" name="Text Box 18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7" name="Text Box 20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8" name="Text Box 22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9" name="Text Box 24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0" name="Text Box 26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1" name="Text Box 28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2" name="Text Box 30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3" name="Text Box 3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4" name="Text Box 34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5" name="Text Box 36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8" name="Text Box 6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9" name="Text Box 8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0" name="Text Box 10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1" name="Text Box 12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2" name="Text Box 14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3" name="Text Box 16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4" name="Text Box 18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6" name="Text Box 4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7" name="Text Box 6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8" name="Text Box 8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9" name="Text Box 10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0" name="Text Box 12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1" name="Text Box 14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2" name="Text Box 16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3" name="Text Box 18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4" name="Text Box 20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5" name="Text Box 22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6" name="Text Box 24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7" name="Text Box 26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8" name="Text Box 28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9" name="Text Box 30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00" name="Text Box 32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01" name="Text Box 34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02" name="Text Box 36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4" name="Text Box 4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5" name="Text Box 6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6" name="Text Box 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7" name="Text Box 10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8" name="Text Box 12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9" name="Text Box 14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0" name="Text Box 16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1" name="Text Box 18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2" name="Text Box 20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3" name="Text Box 2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4" name="Text Box 24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5" name="Text Box 26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6" name="Text Box 28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7" name="Text Box 30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8" name="Text Box 32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9" name="Text Box 34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0" name="Text Box 36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2" name="Text Box 4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3" name="Text Box 6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4" name="Text Box 8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5" name="Text Box 10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6" name="Text Box 12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7" name="Text Box 14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8" name="Text Box 16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9" name="Text Box 18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1" name="Text Box 4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2" name="Text Box 6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3" name="Text Box 8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4" name="Text Box 10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5" name="Text Box 12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6" name="Text Box 14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7" name="Text Box 16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8" name="Text Box 18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9" name="Text Box 20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0" name="Text Box 22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1" name="Text Box 24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2" name="Text Box 26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3" name="Text Box 28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4" name="Text Box 30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5" name="Text Box 32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6" name="Text Box 34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7" name="Text Box 3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9" name="Text Box 4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0" name="Text Box 6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1" name="Text Box 8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2" name="Text Box 10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3" name="Text Box 12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4" name="Text Box 14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5" name="Text Box 16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6" name="Text Box 18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58" name="Text Box 4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59" name="Text Box 6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0" name="Text Box 8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1" name="Text Box 10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2" name="Text Box 12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3" name="Text Box 14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4" name="Text Box 16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5" name="Text Box 18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6" name="Text Box 20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7" name="Text Box 22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8" name="Text Box 24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9" name="Text Box 26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0" name="Text Box 28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1" name="Text Box 30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2" name="Text Box 32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3" name="Text Box 34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4" name="Text Box 36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6" name="Text Box 4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7" name="Text Box 6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8" name="Text Box 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9" name="Text Box 10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0" name="Text Box 12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1" name="Text Box 14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2" name="Text Box 16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3" name="Text Box 18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4" name="Text Box 20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5" name="Text Box 22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6" name="Text Box 24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7" name="Text Box 26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8" name="Text Box 28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9" name="Text Box 30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0" name="Text Box 3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1" name="Text Box 34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2" name="Text Box 36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4" name="Text Box 4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5" name="Text Box 6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6" name="Text Box 8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7" name="Text Box 10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8" name="Text Box 12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9" name="Text Box 14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0" name="Text Box 16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1" name="Text Box 18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4" name="Text Box 6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5" name="Text Box 8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6" name="Text Box 10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7" name="Text Box 12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8" name="Text Box 14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9" name="Text Box 16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0" name="Text Box 18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1" name="Text Box 20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2" name="Text Box 22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3" name="Text Box 24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4" name="Text Box 26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5" name="Text Box 28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6" name="Text Box 30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7" name="Text Box 32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8" name="Text Box 34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9" name="Text Box 36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1" name="Text Box 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2" name="Text Box 6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3" name="Text Box 8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4" name="Text Box 10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5" name="Text Box 12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6" name="Text Box 14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7" name="Text Box 16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8" name="Text Box 18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0" name="Text Box 4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1" name="Text Box 6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2" name="Text Box 8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3" name="Text Box 10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4" name="Text Box 12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5" name="Text Box 14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6" name="Text Box 16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7" name="Text Box 18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8" name="Text Box 20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9" name="Text Box 22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0" name="Text Box 24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1" name="Text Box 26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2" name="Text Box 28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3" name="Text Box 30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4" name="Text Box 32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5" name="Text Box 3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6" name="Text Box 36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8" name="Text Box 4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9" name="Text Box 6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0" name="Text Box 8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1" name="Text Box 10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2" name="Text Box 12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3" name="Text Box 14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4" name="Text Box 16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5" name="Text Box 18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7" name="Text Box 4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8" name="Text Box 6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9" name="Text Box 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0" name="Text Box 10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1" name="Text Box 12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2" name="Text Box 14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3" name="Text Box 16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4" name="Text Box 18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5" name="Text Box 20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6" name="Text Box 22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7" name="Text Box 24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8" name="Text Box 26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9" name="Text Box 2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0" name="Text Box 30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1" name="Text Box 32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2" name="Text Box 34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3" name="Text Box 36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5" name="Text Box 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6" name="Text Box 6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7" name="Text Box 8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8" name="Text Box 10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9" name="Text Box 12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0" name="Text Box 14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1" name="Text Box 16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2" name="Text Box 18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3" name="Text Box 20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4" name="Text Box 22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5" name="Text Box 24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6" name="Text Box 26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7" name="Text Box 28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8" name="Text Box 30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9" name="Text Box 32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0" name="Text Box 34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1" name="Text Box 36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3" name="Text Box 4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4" name="Text Box 6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5" name="Text Box 8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6" name="Text Box 10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7" name="Text Box 12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8" name="Text Box 14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9" name="Text Box 16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00" name="Text Box 18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3" name="Text Box 6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4" name="Text Box 8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5" name="Text Box 10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6" name="Text Box 12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7" name="Text Box 14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8" name="Text Box 16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9" name="Text Box 1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0" name="Text Box 20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1" name="Text Box 22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2" name="Text Box 24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3" name="Text Box 26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4" name="Text Box 28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5" name="Text Box 30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6" name="Text Box 32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7" name="Text Box 34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8" name="Text Box 36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0" name="Text Box 4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1" name="Text Box 6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2" name="Text Box 8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3" name="Text Box 10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4" name="Text Box 12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5" name="Text Box 14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6" name="Text Box 16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7" name="Text Box 18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8" name="Text Box 20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9" name="Text Box 22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0" name="Text Box 24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1" name="Text Box 26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2" name="Text Box 28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3" name="Text Box 30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4" name="Text Box 32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5" name="Text Box 3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6" name="Text Box 36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8" name="Text Box 4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9" name="Text Box 6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0" name="Text Box 8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1" name="Text Box 10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2" name="Text Box 12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3" name="Text Box 14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4" name="Text Box 16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5" name="Text Box 18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7" name="Text Box 4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8" name="Text Box 6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9" name="Text Box 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0" name="Text Box 10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1" name="Text Box 12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2" name="Text Box 14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3" name="Text Box 16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4" name="Text Box 18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5" name="Text Box 20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6" name="Text Box 22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7" name="Text Box 24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8" name="Text Box 26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9" name="Text Box 28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0" name="Text Box 30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1" name="Text Box 32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2" name="Text Box 34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3" name="Text Box 36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5" name="Text Box 4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6" name="Text Box 6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7" name="Text Box 8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8" name="Text Box 10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9" name="Text Box 12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0" name="Text Box 14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1" name="Text Box 16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2" name="Text Box 18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4" name="Text Box 4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5" name="Text Box 6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6" name="Text Box 8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7" name="Text Box 10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8" name="Text Box 12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9" name="Text Box 14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0" name="Text Box 16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1" name="Text Box 18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2" name="Text Box 20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3" name="Text Box 2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4" name="Text Box 24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5" name="Text Box 26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6" name="Text Box 28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7" name="Text Box 30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8" name="Text Box 32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9" name="Text Box 34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90" name="Text Box 36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2" name="Text Box 4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3" name="Text Box 6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4" name="Text Box 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5" name="Text Box 10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6" name="Text Box 12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7" name="Text Box 14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8" name="Text Box 16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9" name="Text Box 18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0" name="Text Box 20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1" name="Text Box 22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2" name="Text Box 24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3" name="Text Box 26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4" name="Text Box 28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5" name="Text Box 30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6" name="Text Box 32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7" name="Text Box 34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8" name="Text Box 36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0" name="Text Box 4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1" name="Text Box 6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2" name="Text Box 8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3" name="Text Box 10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4" name="Text Box 12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5" name="Text Box 1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6" name="Text Box 16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7" name="Text Box 18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9" name="Text Box 4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0" name="Text Box 6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1" name="Text Box 8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2" name="Text Box 10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3" name="Text Box 12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4" name="Text Box 14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5" name="Text Box 16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6" name="Text Box 18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7" name="Text Box 20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8" name="Text Box 22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9" name="Text Box 24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0" name="Text Box 26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1" name="Text Box 28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2" name="Text Box 30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3" name="Text Box 32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4" name="Text Box 34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5" name="Text Box 36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7" name="Text Box 4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8" name="Text Box 6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9" name="Text Box 8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0" name="Text Box 10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1" name="Text Box 12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2" name="Text Box 14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3" name="Text Box 16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4" name="Text Box 18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7" name="Text Box 6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8" name="Text Box 8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9" name="Text Box 10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0" name="Text Box 12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1" name="Text Box 14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2" name="Text Box 16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3" name="Text Box 18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4" name="Text Box 20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5" name="Text Box 22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6" name="Text Box 24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7" name="Text Box 26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8" name="Text Box 28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9" name="Text Box 30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0" name="Text Box 32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1" name="Text Box 34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2" name="Text Box 36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5" name="Text Box 6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6" name="Text Box 8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7" name="Text Box 10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8" name="Text Box 12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9" name="Text Box 14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0" name="Text Box 16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1" name="Text Box 18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3" name="Text Box 4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4" name="Text Box 6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5" name="Text Box 8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6" name="Text Box 10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7" name="Text Box 12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8" name="Text Box 14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9" name="Text Box 16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0" name="Text Box 18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1" name="Text Box 20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2" name="Text Box 22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3" name="Text Box 24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4" name="Text Box 26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5" name="Text Box 28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6" name="Text Box 30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7" name="Text Box 32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8" name="Text Box 34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9" name="Text Box 36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1" name="Text Box 4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2" name="Text Box 6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3" name="Text Box 8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4" name="Text Box 10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5" name="Text Box 12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6" name="Text Box 14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7" name="Text Box 16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8" name="Text Box 18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9" name="Text Box 20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0" name="Text Box 22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1" name="Text Box 24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2" name="Text Box 26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3" name="Text Box 28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4" name="Text Box 30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5" name="Text Box 32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6" name="Text Box 34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7" name="Text Box 36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9" name="Text Box 4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0" name="Text Box 6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1" name="Text Box 8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2" name="Text Box 10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3" name="Text Box 12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4" name="Text Box 14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5" name="Text Box 16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6" name="Text Box 18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18" name="Text Box 4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19" name="Text Box 6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0" name="Text Box 8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1" name="Text Box 10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2" name="Text Box 12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3" name="Text Box 14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4" name="Text Box 16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5" name="Text Box 18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6" name="Text Box 20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7" name="Text Box 22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8" name="Text Box 24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9" name="Text Box 26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0" name="Text Box 28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1" name="Text Box 30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2" name="Text Box 32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3" name="Text Box 34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4" name="Text Box 36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6" name="Text Box 4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7" name="Text Box 6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8" name="Text Box 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9" name="Text Box 10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0" name="Text Box 12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1" name="Text Box 14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2" name="Text Box 16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3" name="Text Box 18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4" name="Text Box 20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5" name="Text Box 22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6" name="Text Box 24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7" name="Text Box 26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8" name="Text Box 2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9" name="Text Box 30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0" name="Text Box 32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1" name="Text Box 34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2" name="Text Box 36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5" name="Text Box 6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6" name="Text Box 8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7" name="Text Box 10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8" name="Text Box 12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9" name="Text Box 14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0" name="Text Box 16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1" name="Text Box 1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3" name="Text Box 4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4" name="Text Box 6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5" name="Text Box 8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6" name="Text Box 10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7" name="Text Box 12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8" name="Text Box 14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9" name="Text Box 16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0" name="Text Box 18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1" name="Text Box 20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2" name="Text Box 22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3" name="Text Box 24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4" name="Text Box 26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5" name="Text Box 28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6" name="Text Box 30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7" name="Text Box 32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8" name="Text Box 34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9" name="Text Box 36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2" name="Text Box 6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3" name="Text Box 8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4" name="Text Box 10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5" name="Text Box 12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6" name="Text Box 14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7" name="Text Box 16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8" name="Text Box 18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0" name="Text Box 4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1" name="Text Box 6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2" name="Text Box 8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3" name="Text Box 10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4" name="Text Box 12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5" name="Text Box 14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6" name="Text Box 16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7" name="Text Box 18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8" name="Text Box 20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9" name="Text Box 22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0" name="Text Box 24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1" name="Text Box 26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2" name="Text Box 2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3" name="Text Box 30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4" name="Text Box 32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5" name="Text Box 34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6" name="Text Box 36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8" name="Text Box 4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9" name="Text Box 6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0" name="Text Box 8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1" name="Text Box 10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2" name="Text Box 12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3" name="Text Box 1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4" name="Text Box 16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5" name="Text Box 1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6" name="Text Box 20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7" name="Text Box 22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8" name="Text Box 24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9" name="Text Box 26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0" name="Text Box 28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1" name="Text Box 30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2" name="Text Box 32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3" name="Text Box 34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4" name="Text Box 36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6" name="Text Box 4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7" name="Text Box 6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8" name="Text Box 8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9" name="Text Box 10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0" name="Text Box 12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1" name="Text Box 14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2" name="Text Box 16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3" name="Text Box 18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5" name="Text Box 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6" name="Text Box 6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7" name="Text Box 8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8" name="Text Box 10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9" name="Text Box 12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0" name="Text Box 14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1" name="Text Box 16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2" name="Text Box 18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3" name="Text Box 20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4" name="Text Box 22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5" name="Text Box 2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6" name="Text Box 26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7" name="Text Box 28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8" name="Text Box 30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9" name="Text Box 32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0" name="Text Box 34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1" name="Text Box 36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3" name="Text Box 4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4" name="Text Box 6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5" name="Text Box 8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6" name="Text Box 10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7" name="Text Box 12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8" name="Text Box 14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9" name="Text Box 16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0" name="Text Box 18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2" name="Text Box 4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3" name="Text Box 6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4" name="Text Box 8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5" name="Text Box 10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6" name="Text Box 12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7" name="Text Box 14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8" name="Text Box 16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9" name="Text Box 18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0" name="Text Box 20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1" name="Text Box 22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2" name="Text Box 24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3" name="Text Box 26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4" name="Text Box 28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5" name="Text Box 30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6" name="Text Box 32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7" name="Text Box 34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8" name="Text Box 36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0" name="Text Box 4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1" name="Text Box 6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2" name="Text Box 8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3" name="Text Box 10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4" name="Text Box 12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5" name="Text Box 14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6" name="Text Box 16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7" name="Text Box 18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89" name="Text Box 4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0" name="Text Box 6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1" name="Text Box 8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2" name="Text Box 10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3" name="Text Box 12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4" name="Text Box 14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5" name="Text Box 16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6" name="Text Box 18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7" name="Text Box 20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8" name="Text Box 22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9" name="Text Box 24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0" name="Text Box 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1" name="Text Box 28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2" name="Text Box 30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3" name="Text Box 3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4" name="Text Box 34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5" name="Text Box 36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7" name="Text Box 4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8" name="Text Box 6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9" name="Text Box 8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0" name="Text Box 10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1" name="Text Box 12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2" name="Text Box 14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3" name="Text Box 16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4" name="Text Box 18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5" name="Text Box 20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6" name="Text Box 22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7" name="Text Box 24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8" name="Text Box 26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9" name="Text Box 28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0" name="Text Box 30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1" name="Text Box 32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2" name="Text Box 34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3" name="Text Box 36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5" name="Text Box 4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6" name="Text Box 6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7" name="Text Box 8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8" name="Text Box 10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9" name="Text Box 12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0" name="Text Box 14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1" name="Text Box 16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3" name="Text Box 4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4" name="Text Box 6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5" name="Text Box 8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6" name="Text Box 10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7" name="Text Box 12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8" name="Text Box 14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9" name="Text Box 16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0" name="Text Box 18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1" name="Text Box 20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2" name="Text Box 22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3" name="Text Box 24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4" name="Text Box 26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5" name="Text Box 28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6" name="Text Box 30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7" name="Text Box 32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8" name="Text Box 34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9" name="Text Box 36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2" name="Text Box 6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3" name="Text Box 8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4" name="Text Box 10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5" name="Text Box 12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6" name="Text Box 14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7" name="Text Box 16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8" name="Text Box 1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9" name="Text Box 20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0" name="Text Box 22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1" name="Text Box 24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2" name="Text Box 26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3" name="Text Box 28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4" name="Text Box 30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5" name="Text Box 32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6" name="Text Box 34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7" name="Text Box 36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9" name="Text Box 4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0" name="Text Box 6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1" name="Text Box 8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2" name="Text Box 10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3" name="Text Box 12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4" name="Text Box 14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5" name="Text Box 16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6" name="Text Box 18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8" name="Text Box 4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9" name="Text Box 6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0" name="Text Box 8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1" name="Text Box 10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2" name="Text Box 12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3" name="Text Box 14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4" name="Text Box 16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5" name="Text Box 18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6" name="Text Box 20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7" name="Text Box 22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8" name="Text Box 24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9" name="Text Box 26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0" name="Text Box 28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1" name="Text Box 30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2" name="Text Box 32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3" name="Text Box 34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4" name="Text Box 36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6" name="Text Box 4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7" name="Text Box 6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8" name="Text Box 8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9" name="Text Box 10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0" name="Text Box 12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1" name="Text Box 14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2" name="Text Box 16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3" name="Text Box 18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5" name="Text Box 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6" name="Text Box 6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7" name="Text Box 8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8" name="Text Box 10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9" name="Text Box 12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0" name="Text Box 14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1" name="Text Box 16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2" name="Text Box 18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3" name="Text Box 20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4" name="Text Box 22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5" name="Text Box 24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6" name="Text Box 26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7" name="Text Box 28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8" name="Text Box 30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9" name="Text Box 32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20" name="Text Box 34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21" name="Text Box 36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3" name="Text Box 4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4" name="Text Box 6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5" name="Text Box 8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6" name="Text Box 10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7" name="Text Box 12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8" name="Text Box 14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9" name="Text Box 16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0" name="Text Box 18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1" name="Text Box 20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2" name="Text Box 22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3" name="Text Box 24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4" name="Text Box 26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5" name="Text Box 28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6" name="Text Box 30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7" name="Text Box 32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8" name="Text Box 34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9" name="Text Box 36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1" name="Text Box 4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2" name="Text Box 6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3" name="Text Box 8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4" name="Text Box 10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5" name="Text Box 12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6" name="Text Box 14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7" name="Text Box 16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8" name="Text Box 18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0" name="Text Box 4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1" name="Text Box 6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2" name="Text Box 8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3" name="Text Box 10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4" name="Text Box 12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5" name="Text Box 14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6" name="Text Box 16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7" name="Text Box 18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8" name="Text Box 20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9" name="Text Box 22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0" name="Text Box 24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1" name="Text Box 26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2" name="Text Box 28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3" name="Text Box 30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4" name="Text Box 32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5" name="Text Box 3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6" name="Text Box 36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8" name="Text Box 4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9" name="Text Box 6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0" name="Text Box 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1" name="Text Box 1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2" name="Text Box 12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3" name="Text Box 14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4" name="Text Box 16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5" name="Text Box 18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7" name="Text Box 4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8" name="Text Box 6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9" name="Text Box 8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0" name="Text Box 10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1" name="Text Box 12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2" name="Text Box 14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3" name="Text Box 16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4" name="Text Box 18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5" name="Text Box 20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6" name="Text Box 22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7" name="Text Box 24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8" name="Text Box 26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9" name="Text Box 28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0" name="Text Box 30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1" name="Text Box 32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2" name="Text Box 34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3" name="Text Box 36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5" name="Text Box 4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6" name="Text Box 6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7" name="Text Box 8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8" name="Text Box 10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9" name="Text Box 12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00" name="Text Box 14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01" name="Text Box 16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02" name="Text Box 18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4" name="Text Box 4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5" name="Text Box 6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6" name="Text Box 8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7" name="Text Box 10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8" name="Text Box 12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9" name="Text Box 14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0" name="Text Box 16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1" name="Text Box 18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3" name="Text Box 2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4" name="Text Box 24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5" name="Text Box 26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6" name="Text Box 28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7" name="Text Box 30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8" name="Text Box 32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9" name="Text Box 34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20" name="Text Box 36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2" name="Text Box 4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3" name="Text Box 6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4" name="Text Box 8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5" name="Text Box 10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6" name="Text Box 12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7" name="Text Box 1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8" name="Text Box 16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9" name="Text Box 18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0" name="Text Box 20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1" name="Text Box 22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2" name="Text Box 24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3" name="Text Box 26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4" name="Text Box 28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5" name="Text Box 30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6" name="Text Box 32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7" name="Text Box 34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8" name="Text Box 36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0" name="Text Box 4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1" name="Text Box 6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2" name="Text Box 8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3" name="Text Box 10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4" name="Text Box 12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5" name="Text Box 1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6" name="Text Box 16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7" name="Text Box 18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0" name="Text Box 3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1" name="Text Box 4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2" name="Text Box 5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3" name="Text Box 6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4" name="Text Box 7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5" name="Text Box 8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6" name="Text Box 9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7" name="Text Box 10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8" name="Text Box 1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9" name="Text Box 12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0" name="Text Box 13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1" name="Text Box 14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2" name="Text Box 15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3" name="Text Box 16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4" name="Text Box 17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5" name="Text Box 18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6" name="Text Box 19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7" name="Text Box 20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8" name="Text Box 2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9" name="Text Box 22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0" name="Text Box 23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1" name="Text Box 24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2" name="Text Box 25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3" name="Text Box 26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4" name="Text Box 27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5" name="Text Box 28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6" name="Text Box 29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7" name="Text Box 30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8" name="Text Box 3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9" name="Text Box 32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80" name="Text Box 33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81" name="Text Box 34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82" name="Text Box 35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83" name="Text Box 36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5" name="Text Box 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6" name="Text Box 6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7" name="Text Box 8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8" name="Text Box 10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9" name="Text Box 12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0" name="Text Box 14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1" name="Text Box 16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2" name="Text Box 18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3" name="Text Box 20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4" name="Text Box 22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5" name="Text Box 24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6" name="Text Box 26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7" name="Text Box 28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8" name="Text Box 30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9" name="Text Box 32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0" name="Text Box 34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1" name="Text Box 36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3" name="Text Box 4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4" name="Text Box 6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5" name="Text Box 8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6" name="Text Box 10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7" name="Text Box 12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8" name="Text Box 14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9" name="Text Box 16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0" name="Text Box 18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2" name="Text Box 4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3" name="Text Box 6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4" name="Text Box 8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5" name="Text Box 10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6" name="Text Box 12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7" name="Text Box 14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8" name="Text Box 16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9" name="Text Box 18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0" name="Text Box 20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1" name="Text Box 22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2" name="Text Box 24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3" name="Text Box 26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4" name="Text Box 28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5" name="Text Box 30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6" name="Text Box 32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7" name="Text Box 34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8" name="Text Box 36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0" name="Text Box 4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1" name="Text Box 6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2" name="Text Box 8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3" name="Text Box 10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4" name="Text Box 12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5" name="Text Box 14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6" name="Text Box 16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7" name="Text Box 18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39" name="Text Box 4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0" name="Text Box 6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1" name="Text Box 8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2" name="Text Box 10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3" name="Text Box 12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4" name="Text Box 14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5" name="Text Box 16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6" name="Text Box 18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7" name="Text Box 20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8" name="Text Box 22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9" name="Text Box 24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0" name="Text Box 26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1" name="Text Box 28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2" name="Text Box 30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3" name="Text Box 32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4" name="Text Box 34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5" name="Text Box 36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7" name="Text Box 4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8" name="Text Box 6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9" name="Text Box 8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0" name="Text Box 10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1" name="Text Box 12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2" name="Text Box 14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3" name="Text Box 16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4" name="Text Box 18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5" name="Text Box 20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6" name="Text Box 22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7" name="Text Box 24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8" name="Text Box 26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9" name="Text Box 28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0" name="Text Box 30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1" name="Text Box 32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2" name="Text Box 34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3" name="Text Box 36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5" name="Text Box 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6" name="Text Box 6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7" name="Text Box 8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8" name="Text Box 10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9" name="Text Box 12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0" name="Text Box 14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1" name="Text Box 16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2" name="Text Box 18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4" name="Text Box 4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5" name="Text Box 6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6" name="Text Box 8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7" name="Text Box 10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8" name="Text Box 12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9" name="Text Box 14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0" name="Text Box 16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1" name="Text Box 18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2" name="Text Box 20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3" name="Text Box 22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4" name="Text Box 24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5" name="Text Box 26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6" name="Text Box 2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7" name="Text Box 30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8" name="Text Box 32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9" name="Text Box 34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0" name="Text Box 36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2" name="Text Box 4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3" name="Text Box 6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4" name="Text Box 8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5" name="Text Box 10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6" name="Text Box 12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7" name="Text Box 14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8" name="Text Box 16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9" name="Text Box 18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1" name="Text Box 4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2" name="Text Box 6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3" name="Text Box 8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4" name="Text Box 10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5" name="Text Box 12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6" name="Text Box 14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7" name="Text Box 16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8" name="Text Box 18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9" name="Text Box 20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0" name="Text Box 22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1" name="Text Box 24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2" name="Text Box 26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3" name="Text Box 28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4" name="Text Box 30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5" name="Text Box 32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6" name="Text Box 34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7" name="Text Box 36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9" name="Text Box 4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0" name="Text Box 6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1" name="Text Box 8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2" name="Text Box 10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3" name="Text Box 12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4" name="Text Box 14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5" name="Text Box 16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6" name="Text Box 18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38" name="Text Box 4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39" name="Text Box 6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0" name="Text Box 8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1" name="Text Box 10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2" name="Text Box 12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3" name="Text Box 14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4" name="Text Box 16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5" name="Text Box 18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6" name="Text Box 20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7" name="Text Box 22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8" name="Text Box 24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9" name="Text Box 26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0" name="Text Box 28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1" name="Text Box 30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2" name="Text Box 32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3" name="Text Box 34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4" name="Text Box 36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6" name="Text Box 4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7" name="Text Box 6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8" name="Text Box 8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9" name="Text Box 10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0" name="Text Box 12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1" name="Text Box 14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2" name="Text Box 16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3" name="Text Box 18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4" name="Text Box 20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5" name="Text Box 22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6" name="Text Box 24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7" name="Text Box 26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8" name="Text Box 28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9" name="Text Box 30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0" name="Text Box 32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1" name="Text Box 34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2" name="Text Box 36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4" name="Text Box 4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5" name="Text Box 6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6" name="Text Box 8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7" name="Text Box 10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8" name="Text Box 12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9" name="Text Box 14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0" name="Text Box 16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1" name="Text Box 18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4" name="Text Box 3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5" name="Text Box 4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6" name="Text Box 5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7" name="Text Box 6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8" name="Text Box 7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9" name="Text Box 8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0" name="Text Box 9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1" name="Text Box 10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2" name="Text Box 1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3" name="Text Box 12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4" name="Text Box 13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5" name="Text Box 14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6" name="Text Box 15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7" name="Text Box 16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8" name="Text Box 17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9" name="Text Box 18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0" name="Text Box 19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1" name="Text Box 20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2" name="Text Box 2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3" name="Text Box 2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4" name="Text Box 23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5" name="Text Box 24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6" name="Text Box 25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7" name="Text Box 26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8" name="Text Box 27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9" name="Text Box 28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0" name="Text Box 29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1" name="Text Box 30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2" name="Text Box 3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3" name="Text Box 3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4" name="Text Box 33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5" name="Text Box 34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6" name="Text Box 35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7" name="Text Box 36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9" name="Text Box 4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0" name="Text Box 6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1" name="Text Box 8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2" name="Text Box 10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3" name="Text Box 12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4" name="Text Box 14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5" name="Text Box 16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6" name="Text Box 18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7" name="Text Box 20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8" name="Text Box 22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9" name="Text Box 24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0" name="Text Box 26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1" name="Text Box 28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2" name="Text Box 30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3" name="Text Box 32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4" name="Text Box 34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5" name="Text Box 36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7" name="Text Box 4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8" name="Text Box 6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9" name="Text Box 8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0" name="Text Box 10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1" name="Text Box 12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2" name="Text Box 14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3" name="Text Box 16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4" name="Text Box 18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6" name="Text Box 4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7" name="Text Box 6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8" name="Text Box 8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9" name="Text Box 10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0" name="Text Box 12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1" name="Text Box 14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2" name="Text Box 16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3" name="Text Box 18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4" name="Text Box 20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5" name="Text Box 22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6" name="Text Box 24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7" name="Text Box 26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8" name="Text Box 28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9" name="Text Box 30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0" name="Text Box 32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1" name="Text Box 34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2" name="Text Box 36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4" name="Text Box 4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5" name="Text Box 6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6" name="Text Box 8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7" name="Text Box 10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8" name="Text Box 12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9" name="Text Box 14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70" name="Text Box 16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71" name="Text Box 18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4" name="Text Box 6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5" name="Text Box 8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6" name="Text Box 10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7" name="Text Box 12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8" name="Text Box 14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9" name="Text Box 16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0" name="Text Box 18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1" name="Text Box 20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2" name="Text Box 22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3" name="Text Box 24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4" name="Text Box 26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5" name="Text Box 28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6" name="Text Box 30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7" name="Text Box 32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8" name="Text Box 34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9" name="Text Box 36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1" name="Text Box 4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2" name="Text Box 6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3" name="Text Box 8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4" name="Text Box 10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5" name="Text Box 12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6" name="Text Box 14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7" name="Text Box 16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8" name="Text Box 18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9" name="Text Box 20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0" name="Text Box 22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1" name="Text Box 24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2" name="Text Box 26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3" name="Text Box 28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4" name="Text Box 30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5" name="Text Box 32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6" name="Text Box 34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7" name="Text Box 36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9" name="Text Box 4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0" name="Text Box 6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1" name="Text Box 8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2" name="Text Box 10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3" name="Text Box 12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4" name="Text Box 14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5" name="Text Box 16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6" name="Text Box 18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8" name="Text Box 4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9" name="Text Box 6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0" name="Text Box 8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1" name="Text Box 10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2" name="Text Box 12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3" name="Text Box 14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4" name="Text Box 16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5" name="Text Box 18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6" name="Text Box 20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7" name="Text Box 22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8" name="Text Box 24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9" name="Text Box 26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0" name="Text Box 28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1" name="Text Box 30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2" name="Text Box 32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3" name="Text Box 34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4" name="Text Box 36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6" name="Text Box 4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7" name="Text Box 6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8" name="Text Box 8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9" name="Text Box 10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0" name="Text Box 12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1" name="Text Box 14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2" name="Text Box 16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3" name="Text Box 18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5" name="Text Box 4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6" name="Text Box 6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7" name="Text Box 8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8" name="Text Box 10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9" name="Text Box 12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0" name="Text Box 14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1" name="Text Box 16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2" name="Text Box 18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3" name="Text Box 20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4" name="Text Box 22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5" name="Text Box 24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6" name="Text Box 26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7" name="Text Box 28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8" name="Text Box 30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9" name="Text Box 32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0" name="Text Box 34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1" name="Text Box 36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3" name="Text Box 4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4" name="Text Box 6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5" name="Text Box 8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6" name="Text Box 10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7" name="Text Box 12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8" name="Text Box 14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9" name="Text Box 16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70" name="Text Box 18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2" name="Text Box 4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3" name="Text Box 6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4" name="Text Box 8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5" name="Text Box 10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6" name="Text Box 12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7" name="Text Box 14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8" name="Text Box 16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9" name="Text Box 18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0" name="Text Box 20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1" name="Text Box 22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2" name="Text Box 24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3" name="Text Box 26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4" name="Text Box 28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5" name="Text Box 30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6" name="Text Box 32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7" name="Text Box 34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8" name="Text Box 36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0" name="Text Box 4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1" name="Text Box 6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2" name="Text Box 8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3" name="Text Box 10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4" name="Text Box 12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5" name="Text Box 1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6" name="Text Box 16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7" name="Text Box 18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8" name="Text Box 20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9" name="Text Box 22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0" name="Text Box 24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1" name="Text Box 26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2" name="Text Box 28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3" name="Text Box 30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4" name="Text Box 32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5" name="Text Box 34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6" name="Text Box 36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8" name="Text Box 4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9" name="Text Box 6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0" name="Text Box 8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1" name="Text Box 10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2" name="Text Box 12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3" name="Text Box 14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4" name="Text Box 16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5" name="Text Box 18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18" name="Text Box 3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19" name="Text Box 4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0" name="Text Box 5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1" name="Text Box 6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2" name="Text Box 7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3" name="Text Box 8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4" name="Text Box 9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5" name="Text Box 10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6" name="Text Box 11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7" name="Text Box 12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8" name="Text Box 13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9" name="Text Box 14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0" name="Text Box 15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1" name="Text Box 16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2" name="Text Box 17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3" name="Text Box 18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4" name="Text Box 19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5" name="Text Box 20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6" name="Text Box 2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7" name="Text Box 22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8" name="Text Box 23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9" name="Text Box 24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0" name="Text Box 25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1" name="Text Box 26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2" name="Text Box 27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3" name="Text Box 28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4" name="Text Box 29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5" name="Text Box 30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6" name="Text Box 31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7" name="Text Box 32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8" name="Text Box 33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9" name="Text Box 34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50" name="Text Box 35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51" name="Text Box 36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3" name="Text Box 4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4" name="Text Box 6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5" name="Text Box 8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6" name="Text Box 10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7" name="Text Box 12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8" name="Text Box 14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9" name="Text Box 16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0" name="Text Box 18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1" name="Text Box 20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2" name="Text Box 22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3" name="Text Box 24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4" name="Text Box 26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5" name="Text Box 28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6" name="Text Box 30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7" name="Text Box 32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8" name="Text Box 34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9" name="Text Box 36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1" name="Text Box 4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2" name="Text Box 6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3" name="Text Box 8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4" name="Text Box 10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5" name="Text Box 12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6" name="Text Box 14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7" name="Text Box 16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8" name="Text Box 18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0" name="Text Box 4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1" name="Text Box 6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2" name="Text Box 8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3" name="Text Box 10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4" name="Text Box 12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5" name="Text Box 14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6" name="Text Box 16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7" name="Text Box 18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8" name="Text Box 20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9" name="Text Box 22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0" name="Text Box 24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1" name="Text Box 26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2" name="Text Box 28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3" name="Text Box 30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4" name="Text Box 32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5" name="Text Box 34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6" name="Text Box 36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8" name="Text Box 4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9" name="Text Box 6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0" name="Text Box 8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1" name="Text Box 10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2" name="Text Box 12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3" name="Text Box 14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4" name="Text Box 16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5" name="Text Box 18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7" name="Text Box 4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8" name="Text Box 6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9" name="Text Box 8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0" name="Text Box 10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1" name="Text Box 12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2" name="Text Box 14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3" name="Text Box 16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4" name="Text Box 18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5" name="Text Box 20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6" name="Text Box 22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7" name="Text Box 24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8" name="Text Box 26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9" name="Text Box 28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0" name="Text Box 30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1" name="Text Box 32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2" name="Text Box 34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3" name="Text Box 36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5" name="Text Box 4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6" name="Text Box 6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7" name="Text Box 8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8" name="Text Box 10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9" name="Text Box 12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0" name="Text Box 14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1" name="Text Box 16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2" name="Text Box 18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3" name="Text Box 20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4" name="Text Box 22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5" name="Text Box 24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6" name="Text Box 26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7" name="Text Box 28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8" name="Text Box 30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9" name="Text Box 32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0" name="Text Box 34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1" name="Text Box 36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3" name="Text Box 4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4" name="Text Box 6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5" name="Text Box 8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6" name="Text Box 10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7" name="Text Box 12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8" name="Text Box 14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9" name="Text Box 16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0" name="Text Box 18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2" name="Text Box 4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3" name="Text Box 6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4" name="Text Box 8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5" name="Text Box 10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6" name="Text Box 12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7" name="Text Box 14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8" name="Text Box 16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9" name="Text Box 18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0" name="Text Box 20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1" name="Text Box 22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2" name="Text Box 24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3" name="Text Box 26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4" name="Text Box 28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5" name="Text Box 30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6" name="Text Box 32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7" name="Text Box 34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8" name="Text Box 36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0" name="Text Box 4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1" name="Text Box 6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2" name="Text Box 8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3" name="Text Box 10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4" name="Text Box 12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5" name="Text Box 14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6" name="Text Box 16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7" name="Text Box 18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9" name="Text Box 4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0" name="Text Box 6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1" name="Text Box 8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2" name="Text Box 10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3" name="Text Box 1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4" name="Text Box 14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5" name="Text Box 16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6" name="Text Box 18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7" name="Text Box 20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8" name="Text Box 22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9" name="Text Box 24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0" name="Text Box 26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1" name="Text Box 28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2" name="Text Box 30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3" name="Text Box 32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4" name="Text Box 34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5" name="Text Box 36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7" name="Text Box 4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8" name="Text Box 6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9" name="Text Box 8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0" name="Text Box 10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1" name="Text Box 12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2" name="Text Box 14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3" name="Text Box 16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4" name="Text Box 18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6" name="Text Box 4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7" name="Text Box 6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8" name="Text Box 8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9" name="Text Box 10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0" name="Text Box 12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1" name="Text Box 14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2" name="Text Box 16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3" name="Text Box 18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4" name="Text Box 20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5" name="Text Box 22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6" name="Text Box 24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7" name="Text Box 26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8" name="Text Box 28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9" name="Text Box 30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20" name="Text Box 32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21" name="Text Box 34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22" name="Text Box 36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4" name="Text Box 4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5" name="Text Box 6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6" name="Text Box 8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7" name="Text Box 10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8" name="Text Box 12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9" name="Text Box 14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0" name="Text Box 16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1" name="Text Box 18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2" name="Text Box 20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3" name="Text Box 2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4" name="Text Box 24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5" name="Text Box 26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6" name="Text Box 28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7" name="Text Box 30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8" name="Text Box 32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9" name="Text Box 34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0" name="Text Box 36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2" name="Text Box 4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3" name="Text Box 6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4" name="Text Box 8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5" name="Text Box 10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6" name="Text Box 12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7" name="Text Box 14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8" name="Text Box 16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9" name="Text Box 18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2" name="Text Box 3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3" name="Text Box 4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4" name="Text Box 5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5" name="Text Box 6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6" name="Text Box 7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7" name="Text Box 8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8" name="Text Box 9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9" name="Text Box 10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0" name="Text Box 1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1" name="Text Box 12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2" name="Text Box 13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3" name="Text Box 14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5" name="Text Box 16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6" name="Text Box 17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7" name="Text Box 18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8" name="Text Box 19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9" name="Text Box 20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0" name="Text Box 2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1" name="Text Box 22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2" name="Text Box 23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3" name="Text Box 24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4" name="Text Box 25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5" name="Text Box 26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6" name="Text Box 27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7" name="Text Box 28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8" name="Text Box 29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9" name="Text Box 30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80" name="Text Box 31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81" name="Text Box 32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82" name="Text Box 33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83" name="Text Box 34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84" name="Text Box 35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85" name="Text Box 36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7" name="Text Box 4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8" name="Text Box 6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9" name="Text Box 8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0" name="Text Box 10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1" name="Text Box 12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2" name="Text Box 14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3" name="Text Box 16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4" name="Text Box 18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5" name="Text Box 20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6" name="Text Box 22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7" name="Text Box 24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8" name="Text Box 26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9" name="Text Box 28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0" name="Text Box 30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1" name="Text Box 32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2" name="Text Box 34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3" name="Text Box 36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5" name="Text Box 4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6" name="Text Box 6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7" name="Text Box 8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8" name="Text Box 10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9" name="Text Box 12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0" name="Text Box 14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1" name="Text Box 16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2" name="Text Box 18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4" name="Text Box 4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5" name="Text Box 6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6" name="Text Box 8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7" name="Text Box 10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8" name="Text Box 12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9" name="Text Box 14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0" name="Text Box 16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1" name="Text Box 18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2" name="Text Box 20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3" name="Text Box 2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4" name="Text Box 24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5" name="Text Box 26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6" name="Text Box 28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7" name="Text Box 30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8" name="Text Box 32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9" name="Text Box 34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0" name="Text Box 36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2" name="Text Box 4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3" name="Text Box 6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4" name="Text Box 8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5" name="Text Box 10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6" name="Text Box 12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7" name="Text Box 14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8" name="Text Box 16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9" name="Text Box 18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1" name="Text Box 4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2" name="Text Box 6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3" name="Text Box 8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4" name="Text Box 10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5" name="Text Box 12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6" name="Text Box 14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7" name="Text Box 16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8" name="Text Box 18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9" name="Text Box 20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0" name="Text Box 22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1" name="Text Box 24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2" name="Text Box 26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3" name="Text Box 28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4" name="Text Box 30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5" name="Text Box 32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6" name="Text Box 34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7" name="Text Box 36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9" name="Text Box 4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0" name="Text Box 6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1" name="Text Box 8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2" name="Text Box 10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3" name="Text Box 1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4" name="Text Box 14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5" name="Text Box 16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6" name="Text Box 18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7" name="Text Box 20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8" name="Text Box 22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9" name="Text Box 24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0" name="Text Box 26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1" name="Text Box 28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2" name="Text Box 30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3" name="Text Box 3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4" name="Text Box 34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5" name="Text Box 36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7" name="Text Box 4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8" name="Text Box 6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9" name="Text Box 8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0" name="Text Box 10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1" name="Text Box 12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2" name="Text Box 14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3" name="Text Box 16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4" name="Text Box 18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6" name="Text Box 4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7" name="Text Box 6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8" name="Text Box 8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9" name="Text Box 10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0" name="Text Box 12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1" name="Text Box 14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2" name="Text Box 16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3" name="Text Box 18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4" name="Text Box 20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5" name="Text Box 22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6" name="Text Box 24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7" name="Text Box 26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8" name="Text Box 28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9" name="Text Box 30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0" name="Text Box 32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1" name="Text Box 34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2" name="Text Box 36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4" name="Text Box 4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5" name="Text Box 6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7" name="Text Box 10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8" name="Text Box 12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9" name="Text Box 14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0" name="Text Box 16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1" name="Text Box 18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3" name="Text Box 4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4" name="Text Box 6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5" name="Text Box 8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6" name="Text Box 10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7" name="Text Box 12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8" name="Text Box 14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9" name="Text Box 16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0" name="Text Box 18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1" name="Text Box 20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2" name="Text Box 22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3" name="Text Box 24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4" name="Text Box 26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5" name="Text Box 28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6" name="Text Box 30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7" name="Text Box 32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8" name="Text Box 34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9" name="Text Box 36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1" name="Text Box 4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2" name="Text Box 6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3" name="Text Box 8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4" name="Text Box 10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5" name="Text Box 12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6" name="Text Box 14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7" name="Text Box 16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8" name="Text Box 18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0" name="Text Box 4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1" name="Text Box 6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2" name="Text Box 8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3" name="Text Box 10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4" name="Text Box 12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5" name="Text Box 14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6" name="Text Box 16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7" name="Text Box 18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8" name="Text Box 20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9" name="Text Box 22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0" name="Text Box 24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1" name="Text Box 26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2" name="Text Box 28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3" name="Text Box 30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4" name="Text Box 32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5" name="Text Box 34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6" name="Text Box 36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8" name="Text Box 4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9" name="Text Box 6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0" name="Text Box 8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1" name="Text Box 10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2" name="Text Box 12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3" name="Text Box 14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4" name="Text Box 16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5" name="Text Box 18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6" name="Text Box 20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7" name="Text Box 22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8" name="Text Box 24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9" name="Text Box 26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0" name="Text Box 28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1" name="Text Box 30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2" name="Text Box 32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3" name="Text Box 34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4" name="Text Box 36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6" name="Text Box 4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7" name="Text Box 6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8" name="Text Box 8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9" name="Text Box 10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0" name="Text Box 12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1" name="Text Box 14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2" name="Text Box 16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3" name="Text Box 18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84" name="Text Box 1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86" name="Text Box 3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87" name="Text Box 4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88" name="Text Box 5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89" name="Text Box 6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0" name="Text Box 7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1" name="Text Box 8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2" name="Text Box 9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3" name="Text Box 10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4" name="Text Box 11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5" name="Text Box 12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6" name="Text Box 13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7" name="Text Box 14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8" name="Text Box 15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9" name="Text Box 16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0" name="Text Box 17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1" name="Text Box 18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2" name="Text Box 19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3" name="Text Box 20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4" name="Text Box 21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5" name="Text Box 22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6" name="Text Box 23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7" name="Text Box 24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8" name="Text Box 25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9" name="Text Box 26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0" name="Text Box 27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1" name="Text Box 28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2" name="Text Box 29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3" name="Text Box 30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4" name="Text Box 3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5" name="Text Box 32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6" name="Text Box 33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7" name="Text Box 34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8" name="Text Box 35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9" name="Text Box 36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1" name="Text Box 4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3" name="Text Box 8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4" name="Text Box 10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5" name="Text Box 12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6" name="Text Box 14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7" name="Text Box 16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8" name="Text Box 18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9" name="Text Box 20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0" name="Text Box 2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1" name="Text Box 24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2" name="Text Box 26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3" name="Text Box 28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4" name="Text Box 30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5" name="Text Box 32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6" name="Text Box 34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7" name="Text Box 36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9" name="Text Box 4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0" name="Text Box 6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1" name="Text Box 8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2" name="Text Box 10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3" name="Text Box 1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4" name="Text Box 14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5" name="Text Box 16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6" name="Text Box 18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8" name="Text Box 4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9" name="Text Box 6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0" name="Text Box 8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1" name="Text Box 10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2" name="Text Box 12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3" name="Text Box 14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4" name="Text Box 16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5" name="Text Box 18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6" name="Text Box 20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7" name="Text Box 22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8" name="Text Box 24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9" name="Text Box 26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0" name="Text Box 28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1" name="Text Box 3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2" name="Text Box 32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3" name="Text Box 34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4" name="Text Box 36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6" name="Text Box 4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7" name="Text Box 6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8" name="Text Box 8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9" name="Text Box 10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0" name="Text Box 12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1" name="Text Box 14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2" name="Text Box 16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3" name="Text Box 18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5" name="Text Box 4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6" name="Text Box 6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7" name="Text Box 8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8" name="Text Box 10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9" name="Text Box 12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0" name="Text Box 14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1" name="Text Box 16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2" name="Text Box 18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3" name="Text Box 20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4" name="Text Box 22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5" name="Text Box 24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6" name="Text Box 26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7" name="Text Box 28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8" name="Text Box 30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9" name="Text Box 32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90" name="Text Box 34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91" name="Text Box 36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3" name="Text Box 4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4" name="Text Box 6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5" name="Text Box 8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6" name="Text Box 10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7" name="Text Box 12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8" name="Text Box 14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9" name="Text Box 16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0" name="Text Box 18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1" name="Text Box 2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2" name="Text Box 22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3" name="Text Box 24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4" name="Text Box 26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5" name="Text Box 28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6" name="Text Box 30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7" name="Text Box 3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8" name="Text Box 34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9" name="Text Box 36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1" name="Text Box 4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2" name="Text Box 6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3" name="Text Box 8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4" name="Text Box 10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5" name="Text Box 12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6" name="Text Box 14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7" name="Text Box 16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8" name="Text Box 18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0" name="Text Box 4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1" name="Text Box 6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2" name="Text Box 8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3" name="Text Box 10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4" name="Text Box 12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5" name="Text Box 14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6" name="Text Box 16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7" name="Text Box 18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8" name="Text Box 20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9" name="Text Box 22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0" name="Text Box 24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1" name="Text Box 26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2" name="Text Box 28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3" name="Text Box 30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4" name="Text Box 32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5" name="Text Box 34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6" name="Text Box 36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8" name="Text Box 4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9" name="Text Box 6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0" name="Text Box 8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1" name="Text Box 1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2" name="Text Box 12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3" name="Text Box 14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4" name="Text Box 16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5" name="Text Box 18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7" name="Text Box 4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8" name="Text Box 6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9" name="Text Box 8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0" name="Text Box 10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1" name="Text Box 12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2" name="Text Box 14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3" name="Text Box 16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4" name="Text Box 18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5" name="Text Box 20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6" name="Text Box 2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7" name="Text Box 24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8" name="Text Box 26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9" name="Text Box 28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0" name="Text Box 30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1" name="Text Box 32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2" name="Text Box 34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3" name="Text Box 36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5" name="Text Box 4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6" name="Text Box 6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7" name="Text Box 8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8" name="Text Box 10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9" name="Text Box 1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70" name="Text Box 14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71" name="Text Box 16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72" name="Text Box 18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4" name="Text Box 4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5" name="Text Box 6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6" name="Text Box 8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7" name="Text Box 10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8" name="Text Box 12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9" name="Text Box 14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0" name="Text Box 16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1" name="Text Box 18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2" name="Text Box 20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3" name="Text Box 2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4" name="Text Box 24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5" name="Text Box 26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6" name="Text Box 28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7" name="Text Box 30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8" name="Text Box 32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9" name="Text Box 34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90" name="Text Box 36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2" name="Text Box 4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3" name="Text Box 6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4" name="Text Box 8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5" name="Text Box 10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6" name="Text Box 12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7" name="Text Box 14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8" name="Text Box 16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9" name="Text Box 18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0" name="Text Box 20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1" name="Text Box 22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2" name="Text Box 24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3" name="Text Box 26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4" name="Text Box 28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5" name="Text Box 30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6" name="Text Box 32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7" name="Text Box 34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8" name="Text Box 36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0" name="Text Box 4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1" name="Text Box 6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2" name="Text Box 8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3" name="Text Box 10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4" name="Text Box 12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5" name="Text Box 14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6" name="Text Box 16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7" name="Text Box 18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18" name="Text Box 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0" name="Text Box 3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1" name="Text Box 4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2" name="Text Box 5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3" name="Text Box 6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4" name="Text Box 7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5" name="Text Box 8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6" name="Text Box 9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7" name="Text Box 10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8" name="Text Box 1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9" name="Text Box 12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0" name="Text Box 13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1" name="Text Box 14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2" name="Text Box 15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3" name="Text Box 16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4" name="Text Box 17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5" name="Text Box 18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6" name="Text Box 19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7" name="Text Box 20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8" name="Text Box 2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9" name="Text Box 22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0" name="Text Box 23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1" name="Text Box 24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2" name="Text Box 25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3" name="Text Box 26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4" name="Text Box 27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5" name="Text Box 28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6" name="Text Box 29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7" name="Text Box 30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8" name="Text Box 3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9" name="Text Box 32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50" name="Text Box 33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51" name="Text Box 34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52" name="Text Box 35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53" name="Text Box 36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5" name="Text Box 4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6" name="Text Box 6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7" name="Text Box 8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8" name="Text Box 10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9" name="Text Box 12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0" name="Text Box 14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1" name="Text Box 16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2" name="Text Box 18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3" name="Text Box 20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4" name="Text Box 22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5" name="Text Box 24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6" name="Text Box 26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7" name="Text Box 28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8" name="Text Box 30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9" name="Text Box 32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0" name="Text Box 34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1" name="Text Box 36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3" name="Text Box 4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4" name="Text Box 6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5" name="Text Box 8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6" name="Text Box 10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7" name="Text Box 12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8" name="Text Box 14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9" name="Text Box 16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0" name="Text Box 18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2" name="Text Box 4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3" name="Text Box 6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4" name="Text Box 8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5" name="Text Box 10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6" name="Text Box 12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7" name="Text Box 14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8" name="Text Box 16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9" name="Text Box 18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0" name="Text Box 20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1" name="Text Box 22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2" name="Text Box 24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3" name="Text Box 26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4" name="Text Box 28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5" name="Text Box 30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6" name="Text Box 32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7" name="Text Box 34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8" name="Text Box 36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0" name="Text Box 4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1" name="Text Box 6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2" name="Text Box 8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3" name="Text Box 10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4" name="Text Box 12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5" name="Text Box 14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6" name="Text Box 16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7" name="Text Box 18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09" name="Text Box 4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0" name="Text Box 6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1" name="Text Box 8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2" name="Text Box 10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3" name="Text Box 12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4" name="Text Box 14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5" name="Text Box 16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6" name="Text Box 18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7" name="Text Box 20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8" name="Text Box 22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9" name="Text Box 24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0" name="Text Box 26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1" name="Text Box 28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2" name="Text Box 30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3" name="Text Box 3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4" name="Text Box 34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5" name="Text Box 36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7" name="Text Box 4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8" name="Text Box 6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9" name="Text Box 8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0" name="Text Box 10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1" name="Text Box 12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2" name="Text Box 14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3" name="Text Box 16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4" name="Text Box 18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5" name="Text Box 20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6" name="Text Box 22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7" name="Text Box 24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8" name="Text Box 26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9" name="Text Box 28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0" name="Text Box 30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1" name="Text Box 32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2" name="Text Box 34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3" name="Text Box 36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5" name="Text Box 4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6" name="Text Box 6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7" name="Text Box 8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8" name="Text Box 10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9" name="Text Box 12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0" name="Text Box 14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1" name="Text Box 16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2" name="Text Box 18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4" name="Text Box 4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5" name="Text Box 6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6" name="Text Box 8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7" name="Text Box 10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8" name="Text Box 12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9" name="Text Box 14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0" name="Text Box 16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1" name="Text Box 18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2" name="Text Box 20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3" name="Text Box 22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4" name="Text Box 24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5" name="Text Box 26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6" name="Text Box 28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7" name="Text Box 30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8" name="Text Box 32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9" name="Text Box 34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0" name="Text Box 36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2" name="Text Box 4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3" name="Text Box 6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4" name="Text Box 8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5" name="Text Box 10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6" name="Text Box 12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7" name="Text Box 14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8" name="Text Box 16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9" name="Text Box 18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1" name="Text Box 4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2" name="Text Box 6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3" name="Text Box 8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4" name="Text Box 10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5" name="Text Box 12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6" name="Text Box 14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7" name="Text Box 16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8" name="Text Box 18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9" name="Text Box 20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0" name="Text Box 22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1" name="Text Box 24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2" name="Text Box 26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3" name="Text Box 28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4" name="Text Box 30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5" name="Text Box 32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6" name="Text Box 34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7" name="Text Box 36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9" name="Text Box 4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0" name="Text Box 6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1" name="Text Box 8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2" name="Text Box 10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3" name="Text Box 12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4" name="Text Box 14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5" name="Text Box 16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6" name="Text Box 18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08" name="Text Box 4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09" name="Text Box 6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0" name="Text Box 8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1" name="Text Box 10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2" name="Text Box 12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3" name="Text Box 14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4" name="Text Box 16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5" name="Text Box 18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6" name="Text Box 20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7" name="Text Box 22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8" name="Text Box 24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9" name="Text Box 26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0" name="Text Box 28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1" name="Text Box 30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2" name="Text Box 32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3" name="Text Box 34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4" name="Text Box 36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6" name="Text Box 4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7" name="Text Box 6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8" name="Text Box 8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9" name="Text Box 10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0" name="Text Box 12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1" name="Text Box 14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2" name="Text Box 16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3" name="Text Box 18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4" name="Text Box 20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5" name="Text Box 22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6" name="Text Box 24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7" name="Text Box 26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8" name="Text Box 28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9" name="Text Box 30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0" name="Text Box 32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1" name="Text Box 34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2" name="Text Box 36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4" name="Text Box 4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5" name="Text Box 6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6" name="Text Box 8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7" name="Text Box 10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8" name="Text Box 12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9" name="Text Box 14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0" name="Text Box 16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1" name="Text Box 18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2" name="Text Box 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4" name="Text Box 3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5" name="Text Box 4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6" name="Text Box 5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7" name="Text Box 6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8" name="Text Box 7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9" name="Text Box 8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0" name="Text Box 9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1" name="Text Box 10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2" name="Text Box 1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3" name="Text Box 1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4" name="Text Box 13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5" name="Text Box 14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6" name="Text Box 15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7" name="Text Box 16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8" name="Text Box 17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9" name="Text Box 18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0" name="Text Box 19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1" name="Text Box 20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2" name="Text Box 2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3" name="Text Box 2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4" name="Text Box 23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5" name="Text Box 24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6" name="Text Box 25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7" name="Text Box 26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8" name="Text Box 27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9" name="Text Box 28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0" name="Text Box 29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1" name="Text Box 30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2" name="Text Box 3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3" name="Text Box 3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4" name="Text Box 33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5" name="Text Box 34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6" name="Text Box 35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7" name="Text Box 36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9" name="Text Box 4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0" name="Text Box 6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1" name="Text Box 8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2" name="Text Box 10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3" name="Text Box 1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4" name="Text Box 14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5" name="Text Box 16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6" name="Text Box 18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7" name="Text Box 20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8" name="Text Box 22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9" name="Text Box 24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0" name="Text Box 26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1" name="Text Box 28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2" name="Text Box 30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3" name="Text Box 32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4" name="Text Box 34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5" name="Text Box 36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7" name="Text Box 4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8" name="Text Box 6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9" name="Text Box 8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0" name="Text Box 10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1" name="Text Box 12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2" name="Text Box 14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3" name="Text Box 16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4" name="Text Box 18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6" name="Text Box 4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7" name="Text Box 6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8" name="Text Box 8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9" name="Text Box 10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0" name="Text Box 12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1" name="Text Box 14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2" name="Text Box 16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3" name="Text Box 18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4" name="Text Box 20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5" name="Text Box 22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6" name="Text Box 24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7" name="Text Box 26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8" name="Text Box 28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9" name="Text Box 30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0" name="Text Box 32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1" name="Text Box 34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2" name="Text Box 36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4" name="Text Box 4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5" name="Text Box 6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6" name="Text Box 8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7" name="Text Box 10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8" name="Text Box 12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9" name="Text Box 14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0" name="Text Box 16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1" name="Text Box 18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3" name="Text Box 4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4" name="Text Box 6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5" name="Text Box 8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6" name="Text Box 10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7" name="Text Box 12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8" name="Text Box 14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9" name="Text Box 16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0" name="Text Box 18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1" name="Text Box 20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2" name="Text Box 22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3" name="Text Box 24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4" name="Text Box 26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5" name="Text Box 28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6" name="Text Box 30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7" name="Text Box 32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8" name="Text Box 34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9" name="Text Box 36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1" name="Text Box 4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2" name="Text Box 6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3" name="Text Box 8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4" name="Text Box 10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5" name="Text Box 12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6" name="Text Box 14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7" name="Text Box 16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8" name="Text Box 18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9" name="Text Box 20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0" name="Text Box 22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1" name="Text Box 24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2" name="Text Box 26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3" name="Text Box 28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4" name="Text Box 30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5" name="Text Box 32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6" name="Text Box 34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7" name="Text Box 36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9" name="Text Box 4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0" name="Text Box 6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1" name="Text Box 8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2" name="Text Box 10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3" name="Text Box 1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4" name="Text Box 14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5" name="Text Box 16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6" name="Text Box 18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8" name="Text Box 4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9" name="Text Box 6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0" name="Text Box 8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1" name="Text Box 10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2" name="Text Box 12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3" name="Text Box 14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4" name="Text Box 16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5" name="Text Box 18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6" name="Text Box 20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7" name="Text Box 22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8" name="Text Box 24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9" name="Text Box 26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0" name="Text Box 28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1" name="Text Box 30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2" name="Text Box 32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3" name="Text Box 34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4" name="Text Box 36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6" name="Text Box 4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7" name="Text Box 6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8" name="Text Box 8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9" name="Text Box 10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0" name="Text Box 12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1" name="Text Box 14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2" name="Text Box 16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3" name="Text Box 18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5" name="Text Box 4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6" name="Text Box 6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7" name="Text Box 8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8" name="Text Box 10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9" name="Text Box 12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0" name="Text Box 14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1" name="Text Box 16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2" name="Text Box 18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3" name="Text Box 20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4" name="Text Box 22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5" name="Text Box 24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6" name="Text Box 26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7" name="Text Box 28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8" name="Text Box 30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9" name="Text Box 32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0" name="Text Box 34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1" name="Text Box 36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3" name="Text Box 4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4" name="Text Box 6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5" name="Text Box 8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6" name="Text Box 10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7" name="Text Box 12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8" name="Text Box 14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9" name="Text Box 16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40" name="Text Box 18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2" name="Text Box 4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3" name="Text Box 6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4" name="Text Box 8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5" name="Text Box 10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6" name="Text Box 12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7" name="Text Box 14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8" name="Text Box 16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9" name="Text Box 18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0" name="Text Box 20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1" name="Text Box 22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2" name="Text Box 24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3" name="Text Box 26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4" name="Text Box 28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5" name="Text Box 30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6" name="Text Box 32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7" name="Text Box 34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8" name="Text Box 36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0" name="Text Box 4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1" name="Text Box 6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2" name="Text Box 8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3" name="Text Box 10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4" name="Text Box 12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5" name="Text Box 14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6" name="Text Box 16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7" name="Text Box 18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8" name="Text Box 20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9" name="Text Box 22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0" name="Text Box 24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1" name="Text Box 26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2" name="Text Box 28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3" name="Text Box 30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4" name="Text Box 32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5" name="Text Box 34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6" name="Text Box 36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8" name="Text Box 4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9" name="Text Box 6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0" name="Text Box 8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1" name="Text Box 10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2" name="Text Box 12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3" name="Text Box 14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4" name="Text Box 16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5" name="Text Box 18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88" name="Text Box 3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89" name="Text Box 4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0" name="Text Box 5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1" name="Text Box 6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2" name="Text Box 7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3" name="Text Box 8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4" name="Text Box 9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5" name="Text Box 10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6" name="Text Box 1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7" name="Text Box 12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8" name="Text Box 13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9" name="Text Box 14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0" name="Text Box 15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1" name="Text Box 16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2" name="Text Box 17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3" name="Text Box 18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4" name="Text Box 19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5" name="Text Box 20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6" name="Text Box 2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7" name="Text Box 22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8" name="Text Box 23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9" name="Text Box 24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0" name="Text Box 25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1" name="Text Box 26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2" name="Text Box 27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3" name="Text Box 28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4" name="Text Box 29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5" name="Text Box 30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6" name="Text Box 3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7" name="Text Box 32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8" name="Text Box 33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9" name="Text Box 34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20" name="Text Box 35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21" name="Text Box 36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3" name="Text Box 4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4" name="Text Box 6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5" name="Text Box 8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6" name="Text Box 10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7" name="Text Box 12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8" name="Text Box 14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9" name="Text Box 16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0" name="Text Box 18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1" name="Text Box 20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2" name="Text Box 22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3" name="Text Box 24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4" name="Text Box 26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5" name="Text Box 28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6" name="Text Box 30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7" name="Text Box 32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8" name="Text Box 34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9" name="Text Box 36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1" name="Text Box 4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2" name="Text Box 6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3" name="Text Box 8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4" name="Text Box 10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5" name="Text Box 12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6" name="Text Box 14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7" name="Text Box 16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8" name="Text Box 18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0" name="Text Box 4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1" name="Text Box 6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2" name="Text Box 8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3" name="Text Box 10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4" name="Text Box 12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5" name="Text Box 14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6" name="Text Box 16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7" name="Text Box 18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8" name="Text Box 20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9" name="Text Box 22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0" name="Text Box 24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1" name="Text Box 26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2" name="Text Box 28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3" name="Text Box 30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4" name="Text Box 32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5" name="Text Box 34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6" name="Text Box 36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8" name="Text Box 4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9" name="Text Box 6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0" name="Text Box 8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1" name="Text Box 10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2" name="Text Box 12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3" name="Text Box 14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4" name="Text Box 16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5" name="Text Box 18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7" name="Text Box 4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8" name="Text Box 6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9" name="Text Box 8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0" name="Text Box 10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1" name="Text Box 12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2" name="Text Box 14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3" name="Text Box 16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4" name="Text Box 18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5" name="Text Box 20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6" name="Text Box 22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7" name="Text Box 24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8" name="Text Box 26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9" name="Text Box 28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0" name="Text Box 30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1" name="Text Box 32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2" name="Text Box 34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3" name="Text Box 36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5" name="Text Box 4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6" name="Text Box 6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7" name="Text Box 8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8" name="Text Box 10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9" name="Text Box 12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0" name="Text Box 14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1" name="Text Box 16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2" name="Text Box 18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3" name="Text Box 20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4" name="Text Box 22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5" name="Text Box 24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6" name="Text Box 26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7" name="Text Box 28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8" name="Text Box 30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9" name="Text Box 32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0" name="Text Box 34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1" name="Text Box 36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3" name="Text Box 4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4" name="Text Box 6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5" name="Text Box 8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6" name="Text Box 10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7" name="Text Box 12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8" name="Text Box 14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9" name="Text Box 16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0" name="Text Box 18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2" name="Text Box 4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3" name="Text Box 6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4" name="Text Box 8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5" name="Text Box 10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6" name="Text Box 12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7" name="Text Box 14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8" name="Text Box 16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9" name="Text Box 18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0" name="Text Box 20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1" name="Text Box 22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2" name="Text Box 24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3" name="Text Box 26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4" name="Text Box 28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5" name="Text Box 30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6" name="Text Box 32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7" name="Text Box 34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8" name="Text Box 36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0" name="Text Box 4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1" name="Text Box 6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2" name="Text Box 8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3" name="Text Box 10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4" name="Text Box 12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5" name="Text Box 14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6" name="Text Box 16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7" name="Text Box 18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9" name="Text Box 4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0" name="Text Box 6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1" name="Text Box 8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2" name="Text Box 10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3" name="Text Box 1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4" name="Text Box 14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5" name="Text Box 16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6" name="Text Box 18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7" name="Text Box 20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8" name="Text Box 22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9" name="Text Box 24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0" name="Text Box 26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1" name="Text Box 28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2" name="Text Box 30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3" name="Text Box 3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4" name="Text Box 34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5" name="Text Box 36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7" name="Text Box 4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8" name="Text Box 6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9" name="Text Box 8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0" name="Text Box 10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1" name="Text Box 12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2" name="Text Box 14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3" name="Text Box 16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4" name="Text Box 18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6" name="Text Box 4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7" name="Text Box 6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8" name="Text Box 8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9" name="Text Box 10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0" name="Text Box 12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1" name="Text Box 14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2" name="Text Box 16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3" name="Text Box 18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4" name="Text Box 20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5" name="Text Box 22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6" name="Text Box 24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7" name="Text Box 26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8" name="Text Box 28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9" name="Text Box 30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90" name="Text Box 32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91" name="Text Box 34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92" name="Text Box 36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4" name="Text Box 4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5" name="Text Box 6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6" name="Text Box 8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7" name="Text Box 10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8" name="Text Box 12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9" name="Text Box 14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0" name="Text Box 16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1" name="Text Box 18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2" name="Text Box 20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3" name="Text Box 22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4" name="Text Box 24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5" name="Text Box 26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6" name="Text Box 28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7" name="Text Box 30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8" name="Text Box 32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9" name="Text Box 34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0" name="Text Box 36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2" name="Text Box 4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3" name="Text Box 6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4" name="Text Box 8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5" name="Text Box 10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6" name="Text Box 12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7" name="Text Box 14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8" name="Text Box 16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9" name="Text Box 18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0" name="Text Box 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2" name="Text Box 3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3" name="Text Box 4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4" name="Text Box 5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5" name="Text Box 6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6" name="Text Box 7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7" name="Text Box 8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8" name="Text Box 9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9" name="Text Box 10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0" name="Text Box 1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1" name="Text Box 12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2" name="Text Box 13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3" name="Text Box 14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4" name="Text Box 15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5" name="Text Box 16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6" name="Text Box 17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7" name="Text Box 18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8" name="Text Box 19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9" name="Text Box 20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0" name="Text Box 2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1" name="Text Box 2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2" name="Text Box 23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3" name="Text Box 24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4" name="Text Box 25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5" name="Text Box 26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6" name="Text Box 27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7" name="Text Box 28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8" name="Text Box 29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9" name="Text Box 30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50" name="Text Box 3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51" name="Text Box 32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52" name="Text Box 33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53" name="Text Box 34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54" name="Text Box 35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55" name="Text Box 36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7" name="Text Box 4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8" name="Text Box 6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9" name="Text Box 8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0" name="Text Box 10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1" name="Text Box 12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2" name="Text Box 14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3" name="Text Box 16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4" name="Text Box 18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5" name="Text Box 20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6" name="Text Box 22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7" name="Text Box 24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8" name="Text Box 26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9" name="Text Box 28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0" name="Text Box 30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1" name="Text Box 32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2" name="Text Box 34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3" name="Text Box 36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5" name="Text Box 4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6" name="Text Box 6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7" name="Text Box 8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8" name="Text Box 10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9" name="Text Box 12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0" name="Text Box 14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1" name="Text Box 16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2" name="Text Box 18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4" name="Text Box 4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5" name="Text Box 6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6" name="Text Box 8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7" name="Text Box 10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8" name="Text Box 12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9" name="Text Box 14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0" name="Text Box 16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1" name="Text Box 18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2" name="Text Box 20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3" name="Text Box 2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4" name="Text Box 24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5" name="Text Box 26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6" name="Text Box 28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7" name="Text Box 30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8" name="Text Box 32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9" name="Text Box 34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0" name="Text Box 36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2" name="Text Box 4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3" name="Text Box 6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4" name="Text Box 8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5" name="Text Box 10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6" name="Text Box 12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7" name="Text Box 14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8" name="Text Box 16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9" name="Text Box 18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1" name="Text Box 4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2" name="Text Box 6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3" name="Text Box 8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4" name="Text Box 10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5" name="Text Box 12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6" name="Text Box 14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7" name="Text Box 16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8" name="Text Box 18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9" name="Text Box 20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0" name="Text Box 22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1" name="Text Box 24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2" name="Text Box 26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3" name="Text Box 28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4" name="Text Box 30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5" name="Text Box 32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6" name="Text Box 34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7" name="Text Box 36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9" name="Text Box 4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0" name="Text Box 6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1" name="Text Box 8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2" name="Text Box 10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3" name="Text Box 1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4" name="Text Box 14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5" name="Text Box 16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6" name="Text Box 18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7" name="Text Box 20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8" name="Text Box 22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9" name="Text Box 24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0" name="Text Box 26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1" name="Text Box 28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2" name="Text Box 30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3" name="Text Box 32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4" name="Text Box 34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5" name="Text Box 36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7" name="Text Box 4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8" name="Text Box 6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9" name="Text Box 8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0" name="Text Box 10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1" name="Text Box 12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2" name="Text Box 14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3" name="Text Box 16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4" name="Text Box 18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6" name="Text Box 4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7" name="Text Box 6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8" name="Text Box 8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9" name="Text Box 10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0" name="Text Box 12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1" name="Text Box 14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2" name="Text Box 16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3" name="Text Box 18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4" name="Text Box 20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5" name="Text Box 22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6" name="Text Box 24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7" name="Text Box 26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8" name="Text Box 28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9" name="Text Box 30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0" name="Text Box 32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1" name="Text Box 34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2" name="Text Box 36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4" name="Text Box 4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5" name="Text Box 6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6" name="Text Box 8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7" name="Text Box 10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8" name="Text Box 12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9" name="Text Box 14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0" name="Text Box 16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1" name="Text Box 18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3" name="Text Box 4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4" name="Text Box 6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5" name="Text Box 8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6" name="Text Box 10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7" name="Text Box 12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8" name="Text Box 14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9" name="Text Box 16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0" name="Text Box 18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1" name="Text Box 20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2" name="Text Box 22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3" name="Text Box 24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4" name="Text Box 26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5" name="Text Box 28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6" name="Text Box 30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7" name="Text Box 32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8" name="Text Box 34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9" name="Text Box 36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1" name="Text Box 4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2" name="Text Box 6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3" name="Text Box 8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4" name="Text Box 10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5" name="Text Box 12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6" name="Text Box 14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7" name="Text Box 16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8" name="Text Box 18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0" name="Text Box 4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1" name="Text Box 6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2" name="Text Box 8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3" name="Text Box 10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4" name="Text Box 12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5" name="Text Box 14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6" name="Text Box 16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7" name="Text Box 18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8" name="Text Box 20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9" name="Text Box 22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0" name="Text Box 24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1" name="Text Box 26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2" name="Text Box 28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3" name="Text Box 30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4" name="Text Box 32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5" name="Text Box 34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6" name="Text Box 36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28" name="Text Box 4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29" name="Text Box 6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0" name="Text Box 8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1" name="Text Box 10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2" name="Text Box 12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3" name="Text Box 14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4" name="Text Box 16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5" name="Text Box 18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6" name="Text Box 20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7" name="Text Box 22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8" name="Text Box 24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9" name="Text Box 26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0" name="Text Box 28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1" name="Text Box 30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2" name="Text Box 32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3" name="Text Box 34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4" name="Text Box 36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5" name="Text Box 2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6" name="Text Box 4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7" name="Text Box 6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8" name="Text Box 8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9" name="Text Box 10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0" name="Text Box 1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1" name="Text Box 14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2" name="Text Box 16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3" name="Text Box 18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54" name="Text Box 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5" name="Text Box 2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56" name="Text Box 3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7" name="Text Box 4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58" name="Text Box 5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9" name="Text Box 6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0" name="Text Box 7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1" name="Text Box 8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2" name="Text Box 9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3" name="Text Box 10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4" name="Text Box 1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5" name="Text Box 12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6" name="Text Box 13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7" name="Text Box 14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8" name="Text Box 15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9" name="Text Box 16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0" name="Text Box 17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1" name="Text Box 18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2" name="Text Box 19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3" name="Text Box 20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4" name="Text Box 2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5" name="Text Box 22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6" name="Text Box 23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7" name="Text Box 24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8" name="Text Box 25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9" name="Text Box 26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0" name="Text Box 27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1" name="Text Box 28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2" name="Text Box 29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3" name="Text Box 30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4" name="Text Box 3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5" name="Text Box 32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6" name="Text Box 33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7" name="Text Box 34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8" name="Text Box 35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9" name="Text Box 36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0" name="Text Box 2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1" name="Text Box 4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2" name="Text Box 6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3" name="Text Box 8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4" name="Text Box 10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5" name="Text Box 12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6" name="Text Box 14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7" name="Text Box 16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8" name="Text Box 18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9" name="Text Box 20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0" name="Text Box 22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1" name="Text Box 24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2" name="Text Box 26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3" name="Text Box 28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4" name="Text Box 30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5" name="Text Box 32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6" name="Text Box 34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7" name="Text Box 36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9" name="Text Box 4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0" name="Text Box 6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1" name="Text Box 8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2" name="Text Box 10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3" name="Text Box 12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4" name="Text Box 14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5" name="Text Box 16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6" name="Text Box 18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7" name="Text Box 2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8" name="Text Box 4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9" name="Text Box 6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0" name="Text Box 8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1" name="Text Box 10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2" name="Text Box 12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3" name="Text Box 14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4" name="Text Box 16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5" name="Text Box 18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6" name="Text Box 20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7" name="Text Box 22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8" name="Text Box 24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9" name="Text Box 26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0" name="Text Box 28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1" name="Text Box 30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2" name="Text Box 32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3" name="Text Box 34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4" name="Text Box 36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5" name="Text Box 2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6" name="Text Box 4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7" name="Text Box 6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8" name="Text Box 8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9" name="Text Box 10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0" name="Text Box 12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1" name="Text Box 14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2" name="Text Box 16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3" name="Text Box 18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4" name="Text Box 2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5" name="Text Box 4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6" name="Text Box 6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7" name="Text Box 8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8" name="Text Box 10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9" name="Text Box 12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0" name="Text Box 14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1" name="Text Box 16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2" name="Text Box 18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3" name="Text Box 20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4" name="Text Box 22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5" name="Text Box 24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6" name="Text Box 26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7" name="Text Box 28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8" name="Text Box 30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9" name="Text Box 32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60" name="Text Box 34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61" name="Text Box 36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2" name="Text Box 2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3" name="Text Box 4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4" name="Text Box 6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5" name="Text Box 8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6" name="Text Box 10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7" name="Text Box 12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8" name="Text Box 14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9" name="Text Box 16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0" name="Text Box 18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1" name="Text Box 20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2" name="Text Box 22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3" name="Text Box 24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4" name="Text Box 26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5" name="Text Box 28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6" name="Text Box 30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7" name="Text Box 32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8" name="Text Box 34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9" name="Text Box 36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1" name="Text Box 4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2" name="Text Box 6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3" name="Text Box 8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4" name="Text Box 10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5" name="Text Box 12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6" name="Text Box 14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7" name="Text Box 16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8" name="Text Box 18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9" name="Text Box 2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0" name="Text Box 4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1" name="Text Box 6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2" name="Text Box 8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3" name="Text Box 10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4" name="Text Box 12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5" name="Text Box 14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6" name="Text Box 16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7" name="Text Box 18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8" name="Text Box 20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9" name="Text Box 22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0" name="Text Box 24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1" name="Text Box 26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2" name="Text Box 28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3" name="Text Box 30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4" name="Text Box 32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5" name="Text Box 34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6" name="Text Box 36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7" name="Text Box 2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8" name="Text Box 4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9" name="Text Box 6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0" name="Text Box 8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1" name="Text Box 10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2" name="Text Box 12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3" name="Text Box 14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4" name="Text Box 16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5" name="Text Box 18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6" name="Text Box 2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7" name="Text Box 4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8" name="Text Box 6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9" name="Text Box 8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0" name="Text Box 10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1" name="Text Box 12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2" name="Text Box 14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3" name="Text Box 16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4" name="Text Box 18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5" name="Text Box 20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6" name="Text Box 22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7" name="Text Box 24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8" name="Text Box 26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9" name="Text Box 28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0" name="Text Box 30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1" name="Text Box 32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2" name="Text Box 34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3" name="Text Box 36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5" name="Text Box 4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6" name="Text Box 6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7" name="Text Box 8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8" name="Text Box 10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9" name="Text Box 12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0" name="Text Box 14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1" name="Text Box 16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2" name="Text Box 18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3" name="Text Box 2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4" name="Text Box 4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5" name="Text Box 6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6" name="Text Box 8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7" name="Text Box 10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8" name="Text Box 12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9" name="Text Box 14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0" name="Text Box 16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1" name="Text Box 18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2" name="Text Box 20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3" name="Text Box 22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4" name="Text Box 24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5" name="Text Box 26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6" name="Text Box 28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7" name="Text Box 30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8" name="Text Box 32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9" name="Text Box 34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60" name="Text Box 36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1" name="Text Box 2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2" name="Text Box 4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3" name="Text Box 6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4" name="Text Box 8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5" name="Text Box 10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6" name="Text Box 12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7" name="Text Box 14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8" name="Text Box 16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9" name="Text Box 18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0" name="Text Box 20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1" name="Text Box 22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2" name="Text Box 24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3" name="Text Box 26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4" name="Text Box 28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5" name="Text Box 30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6" name="Text Box 32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7" name="Text Box 34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8" name="Text Box 36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9" name="Text Box 2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0" name="Text Box 4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1" name="Text Box 6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2" name="Text Box 8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3" name="Text Box 10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4" name="Text Box 12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5" name="Text Box 14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6" name="Text Box 16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7" name="Text Box 18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89" name="Text Box 2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0" name="Text Box 3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1" name="Text Box 4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2" name="Text Box 5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3" name="Text Box 6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4" name="Text Box 7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5" name="Text Box 8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6" name="Text Box 9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7" name="Text Box 10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8" name="Text Box 1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9" name="Text Box 12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0" name="Text Box 13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1" name="Text Box 14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2" name="Text Box 15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3" name="Text Box 16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4" name="Text Box 17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5" name="Text Box 18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6" name="Text Box 19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7" name="Text Box 20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8" name="Text Box 2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9" name="Text Box 22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0" name="Text Box 23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1" name="Text Box 24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2" name="Text Box 25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3" name="Text Box 26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4" name="Text Box 27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5" name="Text Box 28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6" name="Text Box 29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7" name="Text Box 30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8" name="Text Box 3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9" name="Text Box 32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20" name="Text Box 33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21" name="Text Box 34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22" name="Text Box 35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23" name="Text Box 36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4" name="Text Box 2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5" name="Text Box 4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6" name="Text Box 6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7" name="Text Box 8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8" name="Text Box 10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9" name="Text Box 12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0" name="Text Box 14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1" name="Text Box 16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2" name="Text Box 18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3" name="Text Box 20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4" name="Text Box 22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5" name="Text Box 24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6" name="Text Box 26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7" name="Text Box 28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8" name="Text Box 30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9" name="Text Box 32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0" name="Text Box 34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1" name="Text Box 36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2" name="Text Box 2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3" name="Text Box 4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4" name="Text Box 6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5" name="Text Box 8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6" name="Text Box 10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7" name="Text Box 12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8" name="Text Box 14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9" name="Text Box 16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0" name="Text Box 18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1" name="Text Box 2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2" name="Text Box 4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3" name="Text Box 6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4" name="Text Box 8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5" name="Text Box 10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6" name="Text Box 12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7" name="Text Box 14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8" name="Text Box 16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9" name="Text Box 18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0" name="Text Box 20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1" name="Text Box 22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2" name="Text Box 24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3" name="Text Box 26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4" name="Text Box 28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5" name="Text Box 30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6" name="Text Box 32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7" name="Text Box 34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8" name="Text Box 36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0" name="Text Box 4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1" name="Text Box 6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2" name="Text Box 8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3" name="Text Box 10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4" name="Text Box 12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5" name="Text Box 14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6" name="Text Box 16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7" name="Text Box 18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79" name="Text Box 4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0" name="Text Box 6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1" name="Text Box 8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2" name="Text Box 10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3" name="Text Box 12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4" name="Text Box 14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5" name="Text Box 16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6" name="Text Box 18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7" name="Text Box 20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8" name="Text Box 22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9" name="Text Box 24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0" name="Text Box 26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1" name="Text Box 28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2" name="Text Box 30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3" name="Text Box 32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4" name="Text Box 34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5" name="Text Box 36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6" name="Text Box 2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7" name="Text Box 4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8" name="Text Box 6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9" name="Text Box 8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0" name="Text Box 10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1" name="Text Box 12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2" name="Text Box 14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3" name="Text Box 16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4" name="Text Box 18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5" name="Text Box 20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6" name="Text Box 22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7" name="Text Box 24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8" name="Text Box 26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9" name="Text Box 28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0" name="Text Box 30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1" name="Text Box 32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2" name="Text Box 34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3" name="Text Box 36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5" name="Text Box 4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6" name="Text Box 6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7" name="Text Box 8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8" name="Text Box 10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9" name="Text Box 12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0" name="Text Box 14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1" name="Text Box 16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2" name="Text Box 18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3" name="Text Box 2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4" name="Text Box 4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5" name="Text Box 6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6" name="Text Box 8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7" name="Text Box 10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8" name="Text Box 12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9" name="Text Box 14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0" name="Text Box 16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1" name="Text Box 18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2" name="Text Box 20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3" name="Text Box 22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4" name="Text Box 24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5" name="Text Box 26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6" name="Text Box 28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7" name="Text Box 30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8" name="Text Box 32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9" name="Text Box 34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0" name="Text Box 36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1" name="Text Box 2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2" name="Text Box 4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3" name="Text Box 6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4" name="Text Box 8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5" name="Text Box 10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6" name="Text Box 12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7" name="Text Box 14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8" name="Text Box 16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9" name="Text Box 18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0" name="Text Box 2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1" name="Text Box 4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2" name="Text Box 6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3" name="Text Box 8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4" name="Text Box 10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5" name="Text Box 12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6" name="Text Box 14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7" name="Text Box 16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8" name="Text Box 18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9" name="Text Box 20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0" name="Text Box 22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1" name="Text Box 24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2" name="Text Box 26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3" name="Text Box 28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4" name="Text Box 30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5" name="Text Box 32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6" name="Text Box 34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7" name="Text Box 36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9" name="Text Box 4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0" name="Text Box 6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1" name="Text Box 8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2" name="Text Box 10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3" name="Text Box 12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4" name="Text Box 14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5" name="Text Box 16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6" name="Text Box 18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77" name="Text Box 2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78" name="Text Box 4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79" name="Text Box 6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0" name="Text Box 8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1" name="Text Box 10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2" name="Text Box 12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3" name="Text Box 14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4" name="Text Box 16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5" name="Text Box 18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6" name="Text Box 20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7" name="Text Box 22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8" name="Text Box 24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9" name="Text Box 26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0" name="Text Box 28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1" name="Text Box 30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2" name="Text Box 32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3" name="Text Box 34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4" name="Text Box 36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5" name="Text Box 2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6" name="Text Box 4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7" name="Text Box 6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8" name="Text Box 8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9" name="Text Box 10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0" name="Text Box 12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1" name="Text Box 14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2" name="Text Box 16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3" name="Text Box 18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4" name="Text Box 20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5" name="Text Box 22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6" name="Text Box 24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7" name="Text Box 26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8" name="Text Box 28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9" name="Text Box 30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0" name="Text Box 32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1" name="Text Box 34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2" name="Text Box 36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3" name="Text Box 2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4" name="Text Box 4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5" name="Text Box 6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6" name="Text Box 8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7" name="Text Box 10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8" name="Text Box 12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51089</xdr:colOff>
      <xdr:row>0</xdr:row>
      <xdr:rowOff>103044</xdr:rowOff>
    </xdr:from>
    <xdr:to>
      <xdr:col>5</xdr:col>
      <xdr:colOff>1236518</xdr:colOff>
      <xdr:row>4</xdr:row>
      <xdr:rowOff>55419</xdr:rowOff>
    </xdr:to>
    <xdr:sp macro="" textlink="">
      <xdr:nvSpPr>
        <xdr:cNvPr id="10819" name="Text Box 14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2489489" y="103044"/>
          <a:ext cx="116637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1" name="Text Box 2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2" name="Text Box 3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3" name="Text Box 4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4" name="Text Box 5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5" name="Text Box 6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6" name="Text Box 7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7" name="Text Box 8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8" name="Text Box 9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9" name="Text Box 10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0" name="Text Box 1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1" name="Text Box 12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2" name="Text Box 13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3" name="Text Box 14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4" name="Text Box 15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5" name="Text Box 16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6" name="Text Box 17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7" name="Text Box 18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8" name="Text Box 19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9" name="Text Box 20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0" name="Text Box 2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1" name="Text Box 22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2" name="Text Box 23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3" name="Text Box 24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4" name="Text Box 25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5" name="Text Box 26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6" name="Text Box 27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7" name="Text Box 28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8" name="Text Box 29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9" name="Text Box 30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50" name="Text Box 3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1" name="Text Box 32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52" name="Text Box 33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3" name="Text Box 34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54" name="Text Box 35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866775" y="190500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5" name="Text Box 36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</a:t>
          </a:r>
          <a:r>
            <a:rPr lang="en-US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2</a:t>
          </a:r>
          <a:endParaRPr lang="ru-RU" sz="14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від 19.06.2025 №369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815340</xdr:colOff>
      <xdr:row>0</xdr:row>
      <xdr:rowOff>0</xdr:rowOff>
    </xdr:from>
    <xdr:to>
      <xdr:col>15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23177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215878</xdr:colOff>
      <xdr:row>2</xdr:row>
      <xdr:rowOff>197069</xdr:rowOff>
    </xdr:from>
    <xdr:to>
      <xdr:col>13</xdr:col>
      <xdr:colOff>54741</xdr:colOff>
      <xdr:row>2</xdr:row>
      <xdr:rowOff>941551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51481" y="624052"/>
          <a:ext cx="10743346" cy="744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2025 рік</a:t>
          </a:r>
        </a:p>
      </xdr:txBody>
    </xdr:sp>
    <xdr:clientData/>
  </xdr:twoCellAnchor>
  <xdr:oneCellAnchor>
    <xdr:from>
      <xdr:col>13</xdr:col>
      <xdr:colOff>563880</xdr:colOff>
      <xdr:row>0</xdr:row>
      <xdr:rowOff>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0512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19.06.2025 № 369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0</xdr:row>
      <xdr:rowOff>38099</xdr:rowOff>
    </xdr:from>
    <xdr:to>
      <xdr:col>9</xdr:col>
      <xdr:colOff>66676</xdr:colOff>
      <xdr:row>5</xdr:row>
      <xdr:rowOff>76199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134601" y="38099"/>
          <a:ext cx="33813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Додаток 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від 19.06.2025 №369</a:t>
          </a:r>
        </a:p>
      </xdr:txBody>
    </xdr:sp>
    <xdr:clientData/>
  </xdr:twoCellAnchor>
  <xdr:twoCellAnchor>
    <xdr:from>
      <xdr:col>2</xdr:col>
      <xdr:colOff>104775</xdr:colOff>
      <xdr:row>4</xdr:row>
      <xdr:rowOff>11076</xdr:rowOff>
    </xdr:from>
    <xdr:to>
      <xdr:col>4</xdr:col>
      <xdr:colOff>3876675</xdr:colOff>
      <xdr:row>9</xdr:row>
      <xdr:rowOff>66454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857375" y="906426"/>
          <a:ext cx="7639050" cy="10078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обсягів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капітальних вкладень бюджету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Вараської міської територіальної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громади </a:t>
          </a: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 розрізі інвестиційних проектів у 2025 році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1049000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3</xdr:col>
      <xdr:colOff>492672</xdr:colOff>
      <xdr:row>2</xdr:row>
      <xdr:rowOff>76638</xdr:rowOff>
    </xdr:from>
    <xdr:to>
      <xdr:col>6</xdr:col>
      <xdr:colOff>153275</xdr:colOff>
      <xdr:row>4</xdr:row>
      <xdr:rowOff>4040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788197" y="571938"/>
          <a:ext cx="8195003" cy="8989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2025 році</a:t>
          </a:r>
        </a:p>
      </xdr:txBody>
    </xdr:sp>
    <xdr:clientData/>
  </xdr:twoCellAnchor>
  <xdr:oneCellAnchor>
    <xdr:from>
      <xdr:col>6</xdr:col>
      <xdr:colOff>503620</xdr:colOff>
      <xdr:row>0</xdr:row>
      <xdr:rowOff>84667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333545" y="84667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6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19.06.2025 №369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4"/>
  <sheetViews>
    <sheetView showZeros="0" view="pageBreakPreview" topLeftCell="A124" zoomScale="70" zoomScaleNormal="100" zoomScaleSheetLayoutView="70" zoomScalePageLayoutView="73" workbookViewId="0">
      <selection activeCell="D130" sqref="D130:F130"/>
    </sheetView>
  </sheetViews>
  <sheetFormatPr defaultColWidth="9.21875" defaultRowHeight="12.6" x14ac:dyDescent="0.25"/>
  <cols>
    <col min="1" max="1" width="13" style="512" customWidth="1"/>
    <col min="2" max="2" width="87.109375" style="512" customWidth="1"/>
    <col min="3" max="3" width="23.109375" style="512" customWidth="1"/>
    <col min="4" max="4" width="23.88671875" style="512" customWidth="1"/>
    <col min="5" max="6" width="16.6640625" style="512" customWidth="1"/>
    <col min="7" max="7" width="16.33203125" style="512" customWidth="1"/>
    <col min="8" max="16384" width="9.21875" style="512"/>
  </cols>
  <sheetData>
    <row r="1" spans="1:6" ht="23.4" customHeight="1" x14ac:dyDescent="0.45">
      <c r="A1" s="514"/>
      <c r="B1" s="593"/>
      <c r="C1" s="641" t="s">
        <v>706</v>
      </c>
      <c r="D1" s="640"/>
      <c r="E1" s="641"/>
      <c r="F1" s="644"/>
    </row>
    <row r="2" spans="1:6" ht="19.95" customHeight="1" x14ac:dyDescent="0.4">
      <c r="A2" s="514"/>
      <c r="B2" s="643"/>
      <c r="C2" s="641" t="s">
        <v>705</v>
      </c>
      <c r="D2" s="640"/>
      <c r="E2" s="641"/>
      <c r="F2" s="644"/>
    </row>
    <row r="3" spans="1:6" ht="22.8" customHeight="1" x14ac:dyDescent="0.4">
      <c r="A3" s="514"/>
      <c r="B3" s="643"/>
      <c r="C3" s="641" t="s">
        <v>704</v>
      </c>
      <c r="D3" s="640"/>
      <c r="E3" s="639"/>
      <c r="F3" s="642"/>
    </row>
    <row r="4" spans="1:6" ht="21.6" customHeight="1" x14ac:dyDescent="0.4">
      <c r="A4" s="514"/>
      <c r="B4" s="641"/>
      <c r="C4" s="641" t="s">
        <v>711</v>
      </c>
      <c r="D4" s="640"/>
      <c r="E4" s="639"/>
      <c r="F4" s="638"/>
    </row>
    <row r="5" spans="1:6" ht="22.8" x14ac:dyDescent="0.4">
      <c r="A5" s="514"/>
      <c r="B5" s="514"/>
      <c r="C5" s="514"/>
      <c r="D5" s="514"/>
      <c r="E5" s="514"/>
      <c r="F5" s="514"/>
    </row>
    <row r="6" spans="1:6" ht="22.8" x14ac:dyDescent="0.4">
      <c r="A6" s="514"/>
      <c r="B6" s="514"/>
      <c r="C6" s="514"/>
      <c r="D6" s="514"/>
      <c r="E6" s="514"/>
      <c r="F6" s="514"/>
    </row>
    <row r="7" spans="1:6" ht="27.6" x14ac:dyDescent="0.25">
      <c r="A7" s="655" t="s">
        <v>703</v>
      </c>
      <c r="B7" s="655"/>
      <c r="C7" s="655"/>
      <c r="D7" s="655"/>
      <c r="E7" s="655"/>
      <c r="F7" s="655"/>
    </row>
    <row r="8" spans="1:6" ht="18" x14ac:dyDescent="0.25">
      <c r="A8" s="637" t="s">
        <v>6</v>
      </c>
      <c r="B8" s="635"/>
      <c r="C8" s="635"/>
      <c r="D8" s="635"/>
      <c r="E8" s="634"/>
      <c r="F8" s="634"/>
    </row>
    <row r="9" spans="1:6" ht="15.6" x14ac:dyDescent="0.25">
      <c r="A9" s="636" t="s">
        <v>5</v>
      </c>
      <c r="B9" s="634"/>
      <c r="C9" s="635"/>
      <c r="D9" s="634"/>
      <c r="E9" s="634"/>
      <c r="F9" s="634"/>
    </row>
    <row r="10" spans="1:6" ht="15.6" x14ac:dyDescent="0.3">
      <c r="A10" s="633"/>
      <c r="B10" s="632"/>
      <c r="C10" s="632"/>
      <c r="D10" s="631"/>
      <c r="E10" s="631"/>
      <c r="F10" s="631" t="s">
        <v>30</v>
      </c>
    </row>
    <row r="11" spans="1:6" ht="21.75" customHeight="1" x14ac:dyDescent="0.25">
      <c r="A11" s="656" t="s">
        <v>702</v>
      </c>
      <c r="B11" s="658" t="s">
        <v>701</v>
      </c>
      <c r="C11" s="658" t="s">
        <v>4</v>
      </c>
      <c r="D11" s="658" t="s">
        <v>700</v>
      </c>
      <c r="E11" s="660" t="s">
        <v>1</v>
      </c>
      <c r="F11" s="661"/>
    </row>
    <row r="12" spans="1:6" ht="57.6" customHeight="1" x14ac:dyDescent="0.25">
      <c r="A12" s="657"/>
      <c r="B12" s="659"/>
      <c r="C12" s="659"/>
      <c r="D12" s="659"/>
      <c r="E12" s="630" t="s">
        <v>4</v>
      </c>
      <c r="F12" s="629" t="s">
        <v>699</v>
      </c>
    </row>
    <row r="13" spans="1:6" ht="12" customHeight="1" x14ac:dyDescent="0.25">
      <c r="A13" s="625">
        <v>1</v>
      </c>
      <c r="B13" s="628">
        <v>2</v>
      </c>
      <c r="C13" s="628" t="s">
        <v>698</v>
      </c>
      <c r="D13" s="627">
        <v>4</v>
      </c>
      <c r="E13" s="626">
        <v>5</v>
      </c>
      <c r="F13" s="625">
        <v>6</v>
      </c>
    </row>
    <row r="14" spans="1:6" ht="24.6" customHeight="1" x14ac:dyDescent="0.4">
      <c r="A14" s="624">
        <v>10000000</v>
      </c>
      <c r="B14" s="623" t="s">
        <v>697</v>
      </c>
      <c r="C14" s="619">
        <f>SUM(D14:E14)</f>
        <v>9769948</v>
      </c>
      <c r="D14" s="622">
        <f>SUM(D55,D37,D29,D15,D23)</f>
        <v>9769948</v>
      </c>
      <c r="E14" s="621"/>
      <c r="F14" s="620"/>
    </row>
    <row r="15" spans="1:6" ht="41.4" customHeight="1" x14ac:dyDescent="0.4">
      <c r="A15" s="573">
        <v>11000000</v>
      </c>
      <c r="B15" s="572" t="s">
        <v>696</v>
      </c>
      <c r="C15" s="619">
        <f t="shared" ref="C15:C29" si="0">SUM(D15)</f>
        <v>2545748</v>
      </c>
      <c r="D15" s="598">
        <f>SUM(D16,D21)</f>
        <v>2545748</v>
      </c>
      <c r="E15" s="616"/>
      <c r="F15" s="615"/>
    </row>
    <row r="16" spans="1:6" ht="22.2" customHeight="1" x14ac:dyDescent="0.4">
      <c r="A16" s="573">
        <v>11010000</v>
      </c>
      <c r="B16" s="572" t="s">
        <v>695</v>
      </c>
      <c r="C16" s="619">
        <f t="shared" si="0"/>
        <v>2545748</v>
      </c>
      <c r="D16" s="598">
        <f>SUM(D17:D20)</f>
        <v>2545748</v>
      </c>
      <c r="E16" s="616"/>
      <c r="F16" s="615"/>
    </row>
    <row r="17" spans="1:7" ht="69" customHeight="1" x14ac:dyDescent="0.4">
      <c r="A17" s="577">
        <v>11010100</v>
      </c>
      <c r="B17" s="539" t="s">
        <v>694</v>
      </c>
      <c r="C17" s="557">
        <f t="shared" si="0"/>
        <v>2545748</v>
      </c>
      <c r="D17" s="557">
        <v>2545748</v>
      </c>
      <c r="E17" s="616"/>
      <c r="F17" s="615"/>
    </row>
    <row r="18" spans="1:7" ht="54.75" hidden="1" customHeight="1" x14ac:dyDescent="0.4">
      <c r="A18" s="577">
        <v>11010400</v>
      </c>
      <c r="B18" s="539" t="s">
        <v>693</v>
      </c>
      <c r="C18" s="557">
        <f t="shared" si="0"/>
        <v>0</v>
      </c>
      <c r="D18" s="557"/>
      <c r="E18" s="616"/>
      <c r="F18" s="615"/>
    </row>
    <row r="19" spans="1:7" ht="57.75" hidden="1" customHeight="1" x14ac:dyDescent="0.4">
      <c r="A19" s="577">
        <v>11010500</v>
      </c>
      <c r="B19" s="539" t="s">
        <v>692</v>
      </c>
      <c r="C19" s="557">
        <f t="shared" si="0"/>
        <v>0</v>
      </c>
      <c r="D19" s="557"/>
      <c r="E19" s="616"/>
      <c r="F19" s="615"/>
    </row>
    <row r="20" spans="1:7" ht="53.4" hidden="1" customHeight="1" x14ac:dyDescent="0.4">
      <c r="A20" s="577">
        <v>11011300</v>
      </c>
      <c r="B20" s="539" t="s">
        <v>691</v>
      </c>
      <c r="C20" s="557">
        <f t="shared" si="0"/>
        <v>0</v>
      </c>
      <c r="D20" s="557"/>
      <c r="E20" s="616"/>
      <c r="F20" s="615"/>
    </row>
    <row r="21" spans="1:7" ht="22.5" hidden="1" customHeight="1" x14ac:dyDescent="0.4">
      <c r="A21" s="573">
        <v>11020000</v>
      </c>
      <c r="B21" s="583" t="s">
        <v>690</v>
      </c>
      <c r="C21" s="561">
        <f t="shared" si="0"/>
        <v>0</v>
      </c>
      <c r="D21" s="561">
        <f>SUM(D22)</f>
        <v>0</v>
      </c>
      <c r="E21" s="616"/>
      <c r="F21" s="615"/>
    </row>
    <row r="22" spans="1:7" ht="43.2" hidden="1" x14ac:dyDescent="0.4">
      <c r="A22" s="577">
        <v>11020200</v>
      </c>
      <c r="B22" s="617" t="s">
        <v>689</v>
      </c>
      <c r="C22" s="557">
        <f t="shared" si="0"/>
        <v>0</v>
      </c>
      <c r="D22" s="557"/>
      <c r="E22" s="616"/>
      <c r="F22" s="615"/>
    </row>
    <row r="23" spans="1:7" ht="42" hidden="1" customHeight="1" x14ac:dyDescent="0.4">
      <c r="A23" s="573">
        <v>13000000</v>
      </c>
      <c r="B23" s="582" t="s">
        <v>688</v>
      </c>
      <c r="C23" s="561">
        <f t="shared" si="0"/>
        <v>0</v>
      </c>
      <c r="D23" s="561">
        <f>SUM(D24,D27)</f>
        <v>0</v>
      </c>
      <c r="E23" s="616"/>
      <c r="F23" s="615"/>
    </row>
    <row r="24" spans="1:7" ht="42.6" hidden="1" x14ac:dyDescent="0.4">
      <c r="A24" s="573">
        <v>13010000</v>
      </c>
      <c r="B24" s="582" t="s">
        <v>687</v>
      </c>
      <c r="C24" s="561">
        <f t="shared" si="0"/>
        <v>0</v>
      </c>
      <c r="D24" s="561">
        <f>SUM(D25:D26)</f>
        <v>0</v>
      </c>
      <c r="E24" s="616"/>
      <c r="F24" s="615"/>
    </row>
    <row r="25" spans="1:7" ht="60" hidden="1" customHeight="1" x14ac:dyDescent="0.4">
      <c r="A25" s="577">
        <v>13010100</v>
      </c>
      <c r="B25" s="617" t="s">
        <v>686</v>
      </c>
      <c r="C25" s="557">
        <f t="shared" si="0"/>
        <v>0</v>
      </c>
      <c r="D25" s="557"/>
      <c r="E25" s="616"/>
      <c r="F25" s="615"/>
    </row>
    <row r="26" spans="1:7" ht="78.75" hidden="1" customHeight="1" x14ac:dyDescent="0.4">
      <c r="A26" s="577">
        <v>13010200</v>
      </c>
      <c r="B26" s="617" t="s">
        <v>685</v>
      </c>
      <c r="C26" s="557">
        <f t="shared" si="0"/>
        <v>0</v>
      </c>
      <c r="D26" s="557"/>
      <c r="E26" s="616"/>
      <c r="F26" s="615"/>
    </row>
    <row r="27" spans="1:7" ht="42.6" hidden="1" x14ac:dyDescent="0.4">
      <c r="A27" s="573">
        <v>13030000</v>
      </c>
      <c r="B27" s="618" t="s">
        <v>684</v>
      </c>
      <c r="C27" s="561">
        <f t="shared" si="0"/>
        <v>0</v>
      </c>
      <c r="D27" s="561">
        <f>SUM(D28)</f>
        <v>0</v>
      </c>
      <c r="E27" s="616"/>
      <c r="F27" s="615"/>
    </row>
    <row r="28" spans="1:7" ht="0.6" hidden="1" customHeight="1" x14ac:dyDescent="0.4">
      <c r="A28" s="577">
        <v>13030100</v>
      </c>
      <c r="B28" s="617" t="s">
        <v>683</v>
      </c>
      <c r="C28" s="557">
        <f t="shared" si="0"/>
        <v>0</v>
      </c>
      <c r="D28" s="557"/>
      <c r="E28" s="616"/>
      <c r="F28" s="615"/>
    </row>
    <row r="29" spans="1:7" ht="25.2" customHeight="1" x14ac:dyDescent="0.4">
      <c r="A29" s="573">
        <v>14000000</v>
      </c>
      <c r="B29" s="562" t="s">
        <v>682</v>
      </c>
      <c r="C29" s="571">
        <f t="shared" si="0"/>
        <v>1770000</v>
      </c>
      <c r="D29" s="561">
        <f>SUM(D34,D30,D32)</f>
        <v>1770000</v>
      </c>
      <c r="E29" s="551"/>
      <c r="F29" s="564"/>
    </row>
    <row r="30" spans="1:7" ht="43.2" x14ac:dyDescent="0.4">
      <c r="A30" s="577">
        <v>14020000</v>
      </c>
      <c r="B30" s="579" t="s">
        <v>681</v>
      </c>
      <c r="C30" s="557">
        <f>SUM(C31)</f>
        <v>200000</v>
      </c>
      <c r="D30" s="557">
        <f>SUM(D31)</f>
        <v>200000</v>
      </c>
      <c r="E30" s="551"/>
      <c r="F30" s="564"/>
      <c r="G30" s="522"/>
    </row>
    <row r="31" spans="1:7" ht="22.8" x14ac:dyDescent="0.4">
      <c r="A31" s="577">
        <v>14021900</v>
      </c>
      <c r="B31" s="539" t="s">
        <v>679</v>
      </c>
      <c r="C31" s="557">
        <f>SUM(D31)</f>
        <v>200000</v>
      </c>
      <c r="D31" s="557">
        <v>200000</v>
      </c>
      <c r="E31" s="551"/>
      <c r="F31" s="564"/>
    </row>
    <row r="32" spans="1:7" ht="42.6" customHeight="1" x14ac:dyDescent="0.4">
      <c r="A32" s="577">
        <v>14030000</v>
      </c>
      <c r="B32" s="556" t="s">
        <v>680</v>
      </c>
      <c r="C32" s="557">
        <f>SUM(C33)</f>
        <v>1010000</v>
      </c>
      <c r="D32" s="557">
        <f>SUM(D33)</f>
        <v>1010000</v>
      </c>
      <c r="E32" s="551"/>
      <c r="F32" s="564"/>
    </row>
    <row r="33" spans="1:7" ht="22.8" x14ac:dyDescent="0.4">
      <c r="A33" s="577">
        <v>14031900</v>
      </c>
      <c r="B33" s="539" t="s">
        <v>679</v>
      </c>
      <c r="C33" s="557">
        <f t="shared" ref="C33:C54" si="1">SUM(D33)</f>
        <v>1010000</v>
      </c>
      <c r="D33" s="557">
        <v>1010000</v>
      </c>
      <c r="E33" s="551"/>
      <c r="F33" s="564"/>
    </row>
    <row r="34" spans="1:7" ht="41.4" customHeight="1" x14ac:dyDescent="0.4">
      <c r="A34" s="577">
        <v>14040000</v>
      </c>
      <c r="B34" s="539" t="s">
        <v>678</v>
      </c>
      <c r="C34" s="557">
        <f t="shared" si="1"/>
        <v>560000</v>
      </c>
      <c r="D34" s="557">
        <f>SUM(D35:D36)</f>
        <v>560000</v>
      </c>
      <c r="E34" s="551"/>
      <c r="F34" s="564"/>
    </row>
    <row r="35" spans="1:7" ht="130.94999999999999" customHeight="1" x14ac:dyDescent="0.4">
      <c r="A35" s="577">
        <v>14040100</v>
      </c>
      <c r="B35" s="539" t="s">
        <v>677</v>
      </c>
      <c r="C35" s="557">
        <f t="shared" si="1"/>
        <v>560000</v>
      </c>
      <c r="D35" s="557">
        <v>560000</v>
      </c>
      <c r="E35" s="551"/>
      <c r="F35" s="564"/>
    </row>
    <row r="36" spans="1:7" ht="87" hidden="1" customHeight="1" x14ac:dyDescent="0.4">
      <c r="A36" s="577">
        <v>14040200</v>
      </c>
      <c r="B36" s="539" t="s">
        <v>676</v>
      </c>
      <c r="C36" s="557">
        <f t="shared" si="1"/>
        <v>0</v>
      </c>
      <c r="D36" s="557"/>
      <c r="E36" s="551"/>
      <c r="F36" s="564"/>
    </row>
    <row r="37" spans="1:7" ht="46.2" customHeight="1" x14ac:dyDescent="0.4">
      <c r="A37" s="573">
        <v>18000000</v>
      </c>
      <c r="B37" s="572" t="s">
        <v>675</v>
      </c>
      <c r="C37" s="571">
        <f t="shared" si="1"/>
        <v>5454200</v>
      </c>
      <c r="D37" s="561">
        <f>SUM(D51,D48,D38)</f>
        <v>5454200</v>
      </c>
      <c r="E37" s="560"/>
      <c r="F37" s="581"/>
    </row>
    <row r="38" spans="1:7" ht="24.6" customHeight="1" x14ac:dyDescent="0.4">
      <c r="A38" s="573">
        <v>18010000</v>
      </c>
      <c r="B38" s="562" t="s">
        <v>674</v>
      </c>
      <c r="C38" s="571">
        <f t="shared" si="1"/>
        <v>4120000</v>
      </c>
      <c r="D38" s="561">
        <f>SUM(D39:D47)</f>
        <v>4120000</v>
      </c>
      <c r="E38" s="560"/>
      <c r="F38" s="581"/>
    </row>
    <row r="39" spans="1:7" ht="64.8" hidden="1" x14ac:dyDescent="0.4">
      <c r="A39" s="577">
        <v>18010100</v>
      </c>
      <c r="B39" s="612" t="s">
        <v>673</v>
      </c>
      <c r="C39" s="557">
        <f t="shared" si="1"/>
        <v>0</v>
      </c>
      <c r="D39" s="557"/>
      <c r="E39" s="551"/>
      <c r="F39" s="578"/>
      <c r="G39" s="594"/>
    </row>
    <row r="40" spans="1:7" ht="57.75" hidden="1" customHeight="1" x14ac:dyDescent="0.4">
      <c r="A40" s="577">
        <v>18010200</v>
      </c>
      <c r="B40" s="614" t="s">
        <v>672</v>
      </c>
      <c r="C40" s="557">
        <f t="shared" si="1"/>
        <v>0</v>
      </c>
      <c r="D40" s="557"/>
      <c r="E40" s="551"/>
      <c r="F40" s="578"/>
      <c r="G40" s="611"/>
    </row>
    <row r="41" spans="1:7" ht="64.8" hidden="1" x14ac:dyDescent="0.4">
      <c r="A41" s="613">
        <v>18010300</v>
      </c>
      <c r="B41" s="612" t="s">
        <v>671</v>
      </c>
      <c r="C41" s="557">
        <f t="shared" si="1"/>
        <v>0</v>
      </c>
      <c r="D41" s="557"/>
      <c r="E41" s="551"/>
      <c r="F41" s="578"/>
      <c r="G41" s="611"/>
    </row>
    <row r="42" spans="1:7" ht="64.8" x14ac:dyDescent="0.4">
      <c r="A42" s="577">
        <v>18010400</v>
      </c>
      <c r="B42" s="612" t="s">
        <v>670</v>
      </c>
      <c r="C42" s="557">
        <f t="shared" si="1"/>
        <v>790000</v>
      </c>
      <c r="D42" s="557">
        <v>790000</v>
      </c>
      <c r="E42" s="551"/>
      <c r="F42" s="578"/>
      <c r="G42" s="611"/>
    </row>
    <row r="43" spans="1:7" ht="22.8" x14ac:dyDescent="0.4">
      <c r="A43" s="577">
        <v>18010500</v>
      </c>
      <c r="B43" s="585" t="s">
        <v>669</v>
      </c>
      <c r="C43" s="557">
        <f t="shared" si="1"/>
        <v>3000000</v>
      </c>
      <c r="D43" s="557">
        <v>3000000</v>
      </c>
      <c r="E43" s="565"/>
      <c r="F43" s="564"/>
      <c r="G43" s="594"/>
    </row>
    <row r="44" spans="1:7" ht="22.8" x14ac:dyDescent="0.4">
      <c r="A44" s="577">
        <v>18010600</v>
      </c>
      <c r="B44" s="585" t="s">
        <v>668</v>
      </c>
      <c r="C44" s="557">
        <f t="shared" si="1"/>
        <v>330000</v>
      </c>
      <c r="D44" s="557">
        <v>330000</v>
      </c>
      <c r="E44" s="565"/>
      <c r="F44" s="564"/>
    </row>
    <row r="45" spans="1:7" ht="22.8" hidden="1" x14ac:dyDescent="0.4">
      <c r="A45" s="577">
        <v>18010700</v>
      </c>
      <c r="B45" s="585" t="s">
        <v>667</v>
      </c>
      <c r="C45" s="557">
        <f t="shared" si="1"/>
        <v>0</v>
      </c>
      <c r="D45" s="557"/>
      <c r="E45" s="565"/>
      <c r="F45" s="564"/>
    </row>
    <row r="46" spans="1:7" ht="22.8" hidden="1" x14ac:dyDescent="0.4">
      <c r="A46" s="577">
        <v>18010900</v>
      </c>
      <c r="B46" s="585" t="s">
        <v>666</v>
      </c>
      <c r="C46" s="557">
        <f t="shared" si="1"/>
        <v>0</v>
      </c>
      <c r="D46" s="557"/>
      <c r="E46" s="565"/>
      <c r="F46" s="564"/>
    </row>
    <row r="47" spans="1:7" ht="22.8" hidden="1" x14ac:dyDescent="0.4">
      <c r="A47" s="577">
        <v>18011000</v>
      </c>
      <c r="B47" s="585" t="s">
        <v>665</v>
      </c>
      <c r="C47" s="557">
        <f t="shared" si="1"/>
        <v>0</v>
      </c>
      <c r="D47" s="557"/>
      <c r="E47" s="565"/>
      <c r="F47" s="564"/>
    </row>
    <row r="48" spans="1:7" ht="22.8" hidden="1" x14ac:dyDescent="0.4">
      <c r="A48" s="610">
        <v>18030000</v>
      </c>
      <c r="B48" s="609" t="s">
        <v>664</v>
      </c>
      <c r="C48" s="608">
        <f t="shared" si="1"/>
        <v>0</v>
      </c>
      <c r="D48" s="607">
        <f>SUM(D49:D50)</f>
        <v>0</v>
      </c>
      <c r="E48" s="606"/>
      <c r="F48" s="605"/>
    </row>
    <row r="49" spans="1:7" ht="22.8" hidden="1" x14ac:dyDescent="0.4">
      <c r="A49" s="604">
        <v>18030100</v>
      </c>
      <c r="B49" s="603" t="s">
        <v>663</v>
      </c>
      <c r="C49" s="557">
        <f t="shared" si="1"/>
        <v>0</v>
      </c>
      <c r="D49" s="557"/>
      <c r="E49" s="565"/>
      <c r="F49" s="564"/>
    </row>
    <row r="50" spans="1:7" ht="22.8" hidden="1" x14ac:dyDescent="0.4">
      <c r="A50" s="602" t="s">
        <v>662</v>
      </c>
      <c r="B50" s="601" t="s">
        <v>661</v>
      </c>
      <c r="C50" s="557">
        <f t="shared" si="1"/>
        <v>0</v>
      </c>
      <c r="D50" s="557"/>
      <c r="E50" s="565"/>
      <c r="F50" s="564"/>
    </row>
    <row r="51" spans="1:7" ht="22.8" x14ac:dyDescent="0.4">
      <c r="A51" s="573">
        <v>18050000</v>
      </c>
      <c r="B51" s="572" t="s">
        <v>660</v>
      </c>
      <c r="C51" s="598">
        <f t="shared" si="1"/>
        <v>1334200</v>
      </c>
      <c r="D51" s="561">
        <f>SUM(D52:D54)</f>
        <v>1334200</v>
      </c>
      <c r="E51" s="560"/>
      <c r="F51" s="581"/>
    </row>
    <row r="52" spans="1:7" ht="25.95" hidden="1" customHeight="1" x14ac:dyDescent="0.4">
      <c r="A52" s="577">
        <v>18050300</v>
      </c>
      <c r="B52" s="600" t="s">
        <v>659</v>
      </c>
      <c r="C52" s="557">
        <f t="shared" si="1"/>
        <v>0</v>
      </c>
      <c r="D52" s="557"/>
      <c r="E52" s="551"/>
      <c r="F52" s="578"/>
    </row>
    <row r="53" spans="1:7" ht="22.8" x14ac:dyDescent="0.4">
      <c r="A53" s="577">
        <v>18050400</v>
      </c>
      <c r="B53" s="600" t="s">
        <v>658</v>
      </c>
      <c r="C53" s="557">
        <f t="shared" si="1"/>
        <v>1260000</v>
      </c>
      <c r="D53" s="557">
        <v>1260000</v>
      </c>
      <c r="E53" s="551"/>
      <c r="F53" s="578"/>
    </row>
    <row r="54" spans="1:7" ht="86.4" x14ac:dyDescent="0.4">
      <c r="A54" s="577">
        <v>18050500</v>
      </c>
      <c r="B54" s="539" t="s">
        <v>657</v>
      </c>
      <c r="C54" s="557">
        <f t="shared" si="1"/>
        <v>74200</v>
      </c>
      <c r="D54" s="557">
        <v>74200</v>
      </c>
      <c r="E54" s="551"/>
      <c r="F54" s="578"/>
    </row>
    <row r="55" spans="1:7" ht="22.8" hidden="1" x14ac:dyDescent="0.4">
      <c r="A55" s="573">
        <v>19000000</v>
      </c>
      <c r="B55" s="599" t="s">
        <v>656</v>
      </c>
      <c r="C55" s="598">
        <f>SUM(E55)</f>
        <v>0</v>
      </c>
      <c r="D55" s="561"/>
      <c r="E55" s="560">
        <f>SUM(E56)</f>
        <v>0</v>
      </c>
      <c r="F55" s="581"/>
    </row>
    <row r="56" spans="1:7" ht="22.8" hidden="1" x14ac:dyDescent="0.4">
      <c r="A56" s="573">
        <v>19010000</v>
      </c>
      <c r="B56" s="599" t="s">
        <v>655</v>
      </c>
      <c r="C56" s="598">
        <f>SUM(E56)</f>
        <v>0</v>
      </c>
      <c r="D56" s="561"/>
      <c r="E56" s="560">
        <f>SUM(E57:E59)</f>
        <v>0</v>
      </c>
      <c r="F56" s="581"/>
    </row>
    <row r="57" spans="1:7" ht="90" hidden="1" customHeight="1" x14ac:dyDescent="0.4">
      <c r="A57" s="577">
        <v>19010100</v>
      </c>
      <c r="B57" s="597" t="s">
        <v>654</v>
      </c>
      <c r="C57" s="595">
        <f>SUM(E57)</f>
        <v>0</v>
      </c>
      <c r="D57" s="557"/>
      <c r="E57" s="551"/>
      <c r="F57" s="578"/>
    </row>
    <row r="58" spans="1:7" ht="43.2" hidden="1" x14ac:dyDescent="0.4">
      <c r="A58" s="577">
        <v>19010200</v>
      </c>
      <c r="B58" s="539" t="s">
        <v>653</v>
      </c>
      <c r="C58" s="595">
        <f>SUM(E58)</f>
        <v>0</v>
      </c>
      <c r="D58" s="557"/>
      <c r="E58" s="551"/>
      <c r="F58" s="578"/>
    </row>
    <row r="59" spans="1:7" ht="64.8" hidden="1" x14ac:dyDescent="0.4">
      <c r="A59" s="577">
        <v>19010300</v>
      </c>
      <c r="B59" s="596" t="s">
        <v>652</v>
      </c>
      <c r="C59" s="595">
        <f>SUM(E59)</f>
        <v>0</v>
      </c>
      <c r="D59" s="557"/>
      <c r="E59" s="551"/>
      <c r="F59" s="578"/>
    </row>
    <row r="60" spans="1:7" ht="25.95" customHeight="1" x14ac:dyDescent="0.4">
      <c r="A60" s="573">
        <v>20000000</v>
      </c>
      <c r="B60" s="572" t="s">
        <v>651</v>
      </c>
      <c r="C60" s="571">
        <f>SUM(D60,E60)</f>
        <v>100800</v>
      </c>
      <c r="D60" s="561">
        <f>SUM(D79,D69,D61)</f>
        <v>100800</v>
      </c>
      <c r="E60" s="560"/>
      <c r="F60" s="564"/>
      <c r="G60" s="594"/>
    </row>
    <row r="61" spans="1:7" ht="22.2" customHeight="1" x14ac:dyDescent="0.4">
      <c r="A61" s="573">
        <v>21000000</v>
      </c>
      <c r="B61" s="572" t="s">
        <v>650</v>
      </c>
      <c r="C61" s="571">
        <f t="shared" ref="C61:C78" si="2">SUM(D61)</f>
        <v>200800</v>
      </c>
      <c r="D61" s="561">
        <f>SUM(D62,D64,D65)</f>
        <v>200800</v>
      </c>
      <c r="E61" s="565"/>
      <c r="F61" s="564"/>
    </row>
    <row r="62" spans="1:7" ht="141" hidden="1" customHeight="1" x14ac:dyDescent="0.45">
      <c r="A62" s="573">
        <v>21010000</v>
      </c>
      <c r="B62" s="572" t="s">
        <v>649</v>
      </c>
      <c r="C62" s="571">
        <f t="shared" si="2"/>
        <v>0</v>
      </c>
      <c r="D62" s="561">
        <f>SUM(D63)</f>
        <v>0</v>
      </c>
      <c r="E62" s="565"/>
      <c r="F62" s="564"/>
      <c r="G62" s="593"/>
    </row>
    <row r="63" spans="1:7" s="592" customFormat="1" ht="72" hidden="1" customHeight="1" x14ac:dyDescent="0.4">
      <c r="A63" s="577">
        <v>21010300</v>
      </c>
      <c r="B63" s="585" t="s">
        <v>648</v>
      </c>
      <c r="C63" s="557">
        <f t="shared" si="2"/>
        <v>0</v>
      </c>
      <c r="D63" s="557"/>
      <c r="E63" s="565"/>
      <c r="F63" s="564"/>
    </row>
    <row r="64" spans="1:7" s="589" customFormat="1" ht="22.2" hidden="1" customHeight="1" x14ac:dyDescent="0.4">
      <c r="A64" s="591">
        <v>21050000</v>
      </c>
      <c r="B64" s="590" t="s">
        <v>647</v>
      </c>
      <c r="C64" s="584">
        <f t="shared" si="2"/>
        <v>0</v>
      </c>
      <c r="D64" s="584"/>
      <c r="E64" s="565"/>
      <c r="F64" s="564"/>
    </row>
    <row r="65" spans="1:6" ht="25.95" customHeight="1" x14ac:dyDescent="0.4">
      <c r="A65" s="573">
        <v>21080000</v>
      </c>
      <c r="B65" s="572" t="s">
        <v>646</v>
      </c>
      <c r="C65" s="571">
        <f t="shared" si="2"/>
        <v>200800</v>
      </c>
      <c r="D65" s="561">
        <f>SUM(D66:D68)</f>
        <v>200800</v>
      </c>
      <c r="E65" s="587"/>
      <c r="F65" s="559"/>
    </row>
    <row r="66" spans="1:6" ht="22.8" x14ac:dyDescent="0.4">
      <c r="A66" s="577">
        <v>21081100</v>
      </c>
      <c r="B66" s="585" t="s">
        <v>645</v>
      </c>
      <c r="C66" s="557">
        <f t="shared" si="2"/>
        <v>200000</v>
      </c>
      <c r="D66" s="557">
        <v>200000</v>
      </c>
      <c r="E66" s="565"/>
      <c r="F66" s="564"/>
    </row>
    <row r="67" spans="1:6" ht="111.75" hidden="1" customHeight="1" x14ac:dyDescent="0.4">
      <c r="A67" s="577">
        <v>21081500</v>
      </c>
      <c r="B67" s="585" t="s">
        <v>644</v>
      </c>
      <c r="C67" s="557">
        <f t="shared" si="2"/>
        <v>0</v>
      </c>
      <c r="D67" s="557"/>
      <c r="E67" s="565"/>
      <c r="F67" s="564"/>
    </row>
    <row r="68" spans="1:6" ht="85.95" customHeight="1" x14ac:dyDescent="0.4">
      <c r="A68" s="577">
        <v>21082400</v>
      </c>
      <c r="B68" s="585" t="s">
        <v>643</v>
      </c>
      <c r="C68" s="557">
        <f t="shared" si="2"/>
        <v>800</v>
      </c>
      <c r="D68" s="557">
        <v>800</v>
      </c>
      <c r="E68" s="565"/>
      <c r="F68" s="564"/>
    </row>
    <row r="69" spans="1:6" ht="41.25" customHeight="1" x14ac:dyDescent="0.4">
      <c r="A69" s="573">
        <v>22000000</v>
      </c>
      <c r="B69" s="572" t="s">
        <v>642</v>
      </c>
      <c r="C69" s="571">
        <f t="shared" si="2"/>
        <v>-100000</v>
      </c>
      <c r="D69" s="561">
        <f>SUM(D76,D74,D70)</f>
        <v>-100000</v>
      </c>
      <c r="E69" s="565"/>
      <c r="F69" s="564"/>
    </row>
    <row r="70" spans="1:6" ht="23.4" customHeight="1" x14ac:dyDescent="0.4">
      <c r="A70" s="573">
        <v>22010000</v>
      </c>
      <c r="B70" s="572" t="s">
        <v>641</v>
      </c>
      <c r="C70" s="571">
        <f t="shared" si="2"/>
        <v>-100000</v>
      </c>
      <c r="D70" s="561">
        <f>SUM(D71:D73)</f>
        <v>-100000</v>
      </c>
      <c r="E70" s="565"/>
      <c r="F70" s="564"/>
    </row>
    <row r="71" spans="1:6" ht="58.5" hidden="1" customHeight="1" x14ac:dyDescent="0.4">
      <c r="A71" s="577">
        <v>22010300</v>
      </c>
      <c r="B71" s="579" t="s">
        <v>640</v>
      </c>
      <c r="C71" s="557">
        <f t="shared" si="2"/>
        <v>0</v>
      </c>
      <c r="D71" s="557"/>
      <c r="E71" s="565"/>
      <c r="F71" s="564"/>
    </row>
    <row r="72" spans="1:6" ht="33.6" customHeight="1" x14ac:dyDescent="0.4">
      <c r="A72" s="577">
        <v>22012500</v>
      </c>
      <c r="B72" s="585" t="s">
        <v>639</v>
      </c>
      <c r="C72" s="557">
        <f t="shared" si="2"/>
        <v>-100000</v>
      </c>
      <c r="D72" s="557">
        <v>-100000</v>
      </c>
      <c r="E72" s="565"/>
      <c r="F72" s="564"/>
    </row>
    <row r="73" spans="1:6" ht="39.75" hidden="1" customHeight="1" x14ac:dyDescent="0.4">
      <c r="A73" s="577">
        <v>22012600</v>
      </c>
      <c r="B73" s="556" t="s">
        <v>638</v>
      </c>
      <c r="C73" s="557">
        <f t="shared" si="2"/>
        <v>0</v>
      </c>
      <c r="D73" s="557"/>
      <c r="E73" s="565"/>
      <c r="F73" s="564"/>
    </row>
    <row r="74" spans="1:6" ht="52.2" hidden="1" customHeight="1" x14ac:dyDescent="0.4">
      <c r="A74" s="573">
        <v>22080000</v>
      </c>
      <c r="B74" s="588" t="s">
        <v>637</v>
      </c>
      <c r="C74" s="571">
        <f t="shared" si="2"/>
        <v>0</v>
      </c>
      <c r="D74" s="561">
        <f>SUM(D75)</f>
        <v>0</v>
      </c>
      <c r="E74" s="587"/>
      <c r="F74" s="559"/>
    </row>
    <row r="75" spans="1:6" ht="64.8" hidden="1" x14ac:dyDescent="0.4">
      <c r="A75" s="577">
        <v>22080400</v>
      </c>
      <c r="B75" s="585" t="s">
        <v>636</v>
      </c>
      <c r="C75" s="557">
        <f t="shared" si="2"/>
        <v>0</v>
      </c>
      <c r="D75" s="557"/>
      <c r="E75" s="565"/>
      <c r="F75" s="564"/>
    </row>
    <row r="76" spans="1:6" ht="22.8" hidden="1" x14ac:dyDescent="0.4">
      <c r="A76" s="573">
        <v>22090000</v>
      </c>
      <c r="B76" s="572" t="s">
        <v>635</v>
      </c>
      <c r="C76" s="571">
        <f t="shared" si="2"/>
        <v>0</v>
      </c>
      <c r="D76" s="561">
        <f>SUM(D77:D78)</f>
        <v>0</v>
      </c>
      <c r="E76" s="587"/>
      <c r="F76" s="559"/>
    </row>
    <row r="77" spans="1:6" ht="64.8" hidden="1" x14ac:dyDescent="0.4">
      <c r="A77" s="577">
        <v>22090100</v>
      </c>
      <c r="B77" s="585" t="s">
        <v>634</v>
      </c>
      <c r="C77" s="557">
        <f t="shared" si="2"/>
        <v>0</v>
      </c>
      <c r="D77" s="557"/>
      <c r="E77" s="565"/>
      <c r="F77" s="564"/>
    </row>
    <row r="78" spans="1:6" ht="0.6" hidden="1" customHeight="1" x14ac:dyDescent="0.4">
      <c r="A78" s="577">
        <v>22090400</v>
      </c>
      <c r="B78" s="585" t="s">
        <v>633</v>
      </c>
      <c r="C78" s="557">
        <f t="shared" si="2"/>
        <v>0</v>
      </c>
      <c r="D78" s="557"/>
      <c r="E78" s="565"/>
      <c r="F78" s="564"/>
    </row>
    <row r="79" spans="1:6" ht="24.6" hidden="1" customHeight="1" x14ac:dyDescent="0.4">
      <c r="A79" s="573">
        <v>24000000</v>
      </c>
      <c r="B79" s="572" t="s">
        <v>632</v>
      </c>
      <c r="C79" s="571">
        <f>SUM(D79:E79)</f>
        <v>0</v>
      </c>
      <c r="D79" s="561">
        <f>SUM(D80)</f>
        <v>0</v>
      </c>
      <c r="E79" s="560"/>
      <c r="F79" s="559"/>
    </row>
    <row r="80" spans="1:6" ht="24" hidden="1" customHeight="1" x14ac:dyDescent="0.4">
      <c r="A80" s="573">
        <v>24060000</v>
      </c>
      <c r="B80" s="572" t="s">
        <v>631</v>
      </c>
      <c r="C80" s="571">
        <f>SUM(D80)</f>
        <v>0</v>
      </c>
      <c r="D80" s="561">
        <f>SUM(D81,D82)</f>
        <v>0</v>
      </c>
      <c r="E80" s="560"/>
      <c r="F80" s="564"/>
    </row>
    <row r="81" spans="1:7" ht="24.6" hidden="1" customHeight="1" x14ac:dyDescent="0.4">
      <c r="A81" s="577">
        <v>24060300</v>
      </c>
      <c r="B81" s="585" t="s">
        <v>631</v>
      </c>
      <c r="C81" s="557">
        <f>SUM(D81)</f>
        <v>0</v>
      </c>
      <c r="D81" s="557"/>
      <c r="E81" s="565"/>
      <c r="F81" s="564" t="s">
        <v>630</v>
      </c>
    </row>
    <row r="82" spans="1:7" ht="186" hidden="1" customHeight="1" x14ac:dyDescent="0.4">
      <c r="A82" s="577">
        <v>24062200</v>
      </c>
      <c r="B82" s="586" t="s">
        <v>629</v>
      </c>
      <c r="C82" s="557">
        <f>SUM(D82)</f>
        <v>0</v>
      </c>
      <c r="D82" s="557"/>
      <c r="E82" s="565"/>
      <c r="F82" s="564"/>
    </row>
    <row r="83" spans="1:7" ht="22.8" hidden="1" x14ac:dyDescent="0.4">
      <c r="A83" s="573">
        <v>25000000</v>
      </c>
      <c r="B83" s="572" t="s">
        <v>628</v>
      </c>
      <c r="C83" s="561">
        <f>SUM(E83)</f>
        <v>0</v>
      </c>
      <c r="D83" s="584"/>
      <c r="E83" s="560">
        <f>SUM(E84)</f>
        <v>0</v>
      </c>
      <c r="F83" s="564"/>
    </row>
    <row r="84" spans="1:7" ht="42.6" hidden="1" x14ac:dyDescent="0.4">
      <c r="A84" s="573">
        <v>25010000</v>
      </c>
      <c r="B84" s="572" t="s">
        <v>627</v>
      </c>
      <c r="C84" s="561">
        <f>SUM(E84)</f>
        <v>0</v>
      </c>
      <c r="D84" s="584"/>
      <c r="E84" s="560">
        <f>SUM(E85:E88)</f>
        <v>0</v>
      </c>
      <c r="F84" s="564"/>
    </row>
    <row r="85" spans="1:7" ht="43.2" hidden="1" x14ac:dyDescent="0.4">
      <c r="A85" s="577">
        <v>25010100</v>
      </c>
      <c r="B85" s="585" t="s">
        <v>626</v>
      </c>
      <c r="C85" s="557">
        <f>SUM(E85)</f>
        <v>0</v>
      </c>
      <c r="D85" s="584"/>
      <c r="E85" s="551"/>
      <c r="F85" s="564"/>
    </row>
    <row r="86" spans="1:7" ht="43.2" hidden="1" x14ac:dyDescent="0.4">
      <c r="A86" s="577">
        <v>25010200</v>
      </c>
      <c r="B86" s="585" t="s">
        <v>625</v>
      </c>
      <c r="C86" s="557">
        <f>SUM(E86)</f>
        <v>0</v>
      </c>
      <c r="D86" s="584"/>
      <c r="E86" s="551"/>
      <c r="F86" s="564"/>
    </row>
    <row r="87" spans="1:7" ht="64.8" hidden="1" x14ac:dyDescent="0.4">
      <c r="A87" s="577">
        <v>25010300</v>
      </c>
      <c r="B87" s="585" t="s">
        <v>624</v>
      </c>
      <c r="C87" s="557">
        <f>SUM(E87)</f>
        <v>0</v>
      </c>
      <c r="D87" s="584"/>
      <c r="E87" s="551"/>
      <c r="F87" s="564"/>
    </row>
    <row r="88" spans="1:7" ht="43.2" hidden="1" x14ac:dyDescent="0.4">
      <c r="A88" s="577">
        <v>25010400</v>
      </c>
      <c r="B88" s="556" t="s">
        <v>623</v>
      </c>
      <c r="C88" s="557"/>
      <c r="D88" s="557"/>
      <c r="E88" s="551"/>
      <c r="F88" s="578"/>
    </row>
    <row r="89" spans="1:7" ht="22.8" hidden="1" x14ac:dyDescent="0.4">
      <c r="A89" s="573">
        <v>30000000</v>
      </c>
      <c r="B89" s="583" t="s">
        <v>622</v>
      </c>
      <c r="C89" s="561">
        <f>SUM(E89)</f>
        <v>0</v>
      </c>
      <c r="D89" s="557"/>
      <c r="E89" s="560">
        <f>SUM(F89)</f>
        <v>0</v>
      </c>
      <c r="F89" s="581">
        <f>SUM(F90)</f>
        <v>0</v>
      </c>
    </row>
    <row r="90" spans="1:7" ht="22.8" hidden="1" x14ac:dyDescent="0.4">
      <c r="A90" s="573">
        <v>33000000</v>
      </c>
      <c r="B90" s="582" t="s">
        <v>621</v>
      </c>
      <c r="C90" s="561">
        <f>SUM(E90)</f>
        <v>0</v>
      </c>
      <c r="D90" s="561"/>
      <c r="E90" s="560">
        <f>SUM(F90)</f>
        <v>0</v>
      </c>
      <c r="F90" s="581">
        <f>SUM(F91)</f>
        <v>0</v>
      </c>
    </row>
    <row r="91" spans="1:7" ht="22.8" hidden="1" x14ac:dyDescent="0.4">
      <c r="A91" s="577">
        <v>33010000</v>
      </c>
      <c r="B91" s="580" t="s">
        <v>620</v>
      </c>
      <c r="C91" s="557">
        <f>SUM(E91)</f>
        <v>0</v>
      </c>
      <c r="D91" s="557"/>
      <c r="E91" s="551">
        <f>SUM(F91)</f>
        <v>0</v>
      </c>
      <c r="F91" s="578"/>
    </row>
    <row r="92" spans="1:7" ht="86.4" hidden="1" x14ac:dyDescent="0.4">
      <c r="A92" s="577">
        <v>33010100</v>
      </c>
      <c r="B92" s="579" t="s">
        <v>619</v>
      </c>
      <c r="C92" s="557">
        <f>SUM(E92)</f>
        <v>0</v>
      </c>
      <c r="D92" s="557"/>
      <c r="E92" s="551">
        <f>SUM(F92)</f>
        <v>0</v>
      </c>
      <c r="F92" s="578"/>
    </row>
    <row r="93" spans="1:7" ht="42.6" x14ac:dyDescent="0.4">
      <c r="A93" s="577"/>
      <c r="B93" s="572" t="s">
        <v>618</v>
      </c>
      <c r="C93" s="561">
        <f>SUM(C14,C60,C89)</f>
        <v>9870748</v>
      </c>
      <c r="D93" s="561">
        <f>SUM(D14,D60)</f>
        <v>9870748</v>
      </c>
      <c r="E93" s="560"/>
      <c r="F93" s="576">
        <f>SUM(F89)</f>
        <v>0</v>
      </c>
      <c r="G93" s="575"/>
    </row>
    <row r="94" spans="1:7" ht="25.95" customHeight="1" x14ac:dyDescent="0.4">
      <c r="A94" s="573">
        <v>40000000</v>
      </c>
      <c r="B94" s="572" t="s">
        <v>617</v>
      </c>
      <c r="C94" s="571">
        <f>SUM(D94,E94)</f>
        <v>9305817.1199999992</v>
      </c>
      <c r="D94" s="561">
        <f>SUM(D95)</f>
        <v>9305817.1199999992</v>
      </c>
      <c r="E94" s="560">
        <f>SUM(E95)</f>
        <v>0</v>
      </c>
      <c r="F94" s="574"/>
    </row>
    <row r="95" spans="1:7" ht="27" customHeight="1" x14ac:dyDescent="0.4">
      <c r="A95" s="573">
        <v>41000000</v>
      </c>
      <c r="B95" s="572" t="s">
        <v>616</v>
      </c>
      <c r="C95" s="571">
        <f>SUM(D95,E95)</f>
        <v>9305817.1199999992</v>
      </c>
      <c r="D95" s="561">
        <f>SUM(D108,D106,D96)</f>
        <v>9305817.1199999992</v>
      </c>
      <c r="E95" s="560">
        <f>SUM(E108,E106,E96)</f>
        <v>0</v>
      </c>
      <c r="F95" s="559"/>
    </row>
    <row r="96" spans="1:7" ht="37.200000000000003" hidden="1" customHeight="1" x14ac:dyDescent="0.4">
      <c r="A96" s="573">
        <v>41030000</v>
      </c>
      <c r="B96" s="572" t="s">
        <v>18</v>
      </c>
      <c r="C96" s="571">
        <f t="shared" ref="C96:C102" si="3">SUM(D96)</f>
        <v>0</v>
      </c>
      <c r="D96" s="561">
        <f>SUM(D97:D105)</f>
        <v>0</v>
      </c>
      <c r="E96" s="560"/>
      <c r="F96" s="570"/>
    </row>
    <row r="97" spans="1:6" ht="22.8" hidden="1" x14ac:dyDescent="0.4">
      <c r="A97" s="553">
        <v>41033900</v>
      </c>
      <c r="B97" s="539" t="s">
        <v>615</v>
      </c>
      <c r="C97" s="557">
        <f t="shared" si="3"/>
        <v>0</v>
      </c>
      <c r="D97" s="557"/>
      <c r="E97" s="569"/>
      <c r="F97" s="568"/>
    </row>
    <row r="98" spans="1:6" ht="72.599999999999994" hidden="1" customHeight="1" x14ac:dyDescent="0.4">
      <c r="A98" s="553">
        <v>41033300</v>
      </c>
      <c r="B98" s="539" t="s">
        <v>614</v>
      </c>
      <c r="C98" s="557">
        <f t="shared" si="3"/>
        <v>0</v>
      </c>
      <c r="D98" s="557"/>
      <c r="E98" s="569"/>
      <c r="F98" s="568"/>
    </row>
    <row r="99" spans="1:6" ht="86.4" hidden="1" x14ac:dyDescent="0.4">
      <c r="A99" s="553">
        <v>41035100</v>
      </c>
      <c r="B99" s="552" t="s">
        <v>613</v>
      </c>
      <c r="C99" s="557">
        <f t="shared" si="3"/>
        <v>0</v>
      </c>
      <c r="D99" s="557"/>
      <c r="E99" s="565"/>
      <c r="F99" s="564"/>
    </row>
    <row r="100" spans="1:6" ht="64.8" hidden="1" x14ac:dyDescent="0.4">
      <c r="A100" s="553">
        <v>41034500</v>
      </c>
      <c r="B100" s="552" t="s">
        <v>612</v>
      </c>
      <c r="C100" s="557">
        <f t="shared" si="3"/>
        <v>0</v>
      </c>
      <c r="D100" s="557"/>
      <c r="E100" s="565"/>
      <c r="F100" s="564"/>
    </row>
    <row r="101" spans="1:6" ht="64.8" hidden="1" x14ac:dyDescent="0.4">
      <c r="A101" s="553">
        <v>41035500</v>
      </c>
      <c r="B101" s="552" t="s">
        <v>611</v>
      </c>
      <c r="C101" s="557">
        <f t="shared" si="3"/>
        <v>0</v>
      </c>
      <c r="D101" s="557"/>
      <c r="E101" s="565"/>
      <c r="F101" s="564"/>
    </row>
    <row r="102" spans="1:6" ht="86.4" hidden="1" x14ac:dyDescent="0.4">
      <c r="A102" s="553">
        <v>41035600</v>
      </c>
      <c r="B102" s="552" t="s">
        <v>610</v>
      </c>
      <c r="C102" s="557">
        <f t="shared" si="3"/>
        <v>0</v>
      </c>
      <c r="D102" s="557"/>
      <c r="E102" s="565"/>
      <c r="F102" s="564"/>
    </row>
    <row r="103" spans="1:6" ht="55.2" hidden="1" customHeight="1" x14ac:dyDescent="0.4">
      <c r="A103" s="553">
        <v>41035400</v>
      </c>
      <c r="B103" s="552" t="s">
        <v>399</v>
      </c>
      <c r="C103" s="557"/>
      <c r="D103" s="557"/>
      <c r="E103" s="565"/>
      <c r="F103" s="564"/>
    </row>
    <row r="104" spans="1:6" ht="90" hidden="1" customHeight="1" x14ac:dyDescent="0.4">
      <c r="A104" s="553">
        <v>41036000</v>
      </c>
      <c r="B104" s="552" t="s">
        <v>400</v>
      </c>
      <c r="C104" s="557"/>
      <c r="D104" s="557"/>
      <c r="E104" s="565"/>
      <c r="F104" s="564"/>
    </row>
    <row r="105" spans="1:6" ht="66.599999999999994" hidden="1" customHeight="1" x14ac:dyDescent="0.4">
      <c r="A105" s="553">
        <v>41036300</v>
      </c>
      <c r="B105" s="552" t="s">
        <v>401</v>
      </c>
      <c r="C105" s="557"/>
      <c r="D105" s="557"/>
      <c r="E105" s="565"/>
      <c r="F105" s="564"/>
    </row>
    <row r="106" spans="1:6" ht="22.8" hidden="1" x14ac:dyDescent="0.4">
      <c r="A106" s="567">
        <v>41040000</v>
      </c>
      <c r="B106" s="562" t="s">
        <v>609</v>
      </c>
      <c r="C106" s="566">
        <f>SUM(D106)</f>
        <v>0</v>
      </c>
      <c r="D106" s="566">
        <f>SUM(D107)</f>
        <v>0</v>
      </c>
      <c r="E106" s="565"/>
      <c r="F106" s="564"/>
    </row>
    <row r="107" spans="1:6" ht="86.4" hidden="1" x14ac:dyDescent="0.4">
      <c r="A107" s="553">
        <v>41040200</v>
      </c>
      <c r="B107" s="552" t="s">
        <v>608</v>
      </c>
      <c r="C107" s="547">
        <f>SUM(D107)</f>
        <v>0</v>
      </c>
      <c r="D107" s="547"/>
      <c r="E107" s="565"/>
      <c r="F107" s="564"/>
    </row>
    <row r="108" spans="1:6" ht="26.4" customHeight="1" x14ac:dyDescent="0.4">
      <c r="A108" s="563">
        <v>41050000</v>
      </c>
      <c r="B108" s="562" t="s">
        <v>20</v>
      </c>
      <c r="C108" s="561">
        <f>SUM(D108:E108)</f>
        <v>9305817.1199999992</v>
      </c>
      <c r="D108" s="561">
        <f>SUM(D109:D125)</f>
        <v>9305817.1199999992</v>
      </c>
      <c r="E108" s="560">
        <f>SUM(E109:E125)</f>
        <v>0</v>
      </c>
      <c r="F108" s="559"/>
    </row>
    <row r="109" spans="1:6" ht="151.19999999999999" hidden="1" x14ac:dyDescent="0.4">
      <c r="A109" s="558">
        <v>41050100</v>
      </c>
      <c r="B109" s="539" t="s">
        <v>607</v>
      </c>
      <c r="C109" s="547">
        <f>SUM(D109)</f>
        <v>0</v>
      </c>
      <c r="D109" s="547"/>
      <c r="E109" s="554"/>
      <c r="F109" s="550"/>
    </row>
    <row r="110" spans="1:6" ht="86.4" hidden="1" x14ac:dyDescent="0.4">
      <c r="A110" s="553">
        <v>41050200</v>
      </c>
      <c r="B110" s="539" t="s">
        <v>606</v>
      </c>
      <c r="C110" s="547">
        <f>SUM(D110)</f>
        <v>0</v>
      </c>
      <c r="D110" s="547"/>
      <c r="E110" s="554"/>
      <c r="F110" s="550"/>
    </row>
    <row r="111" spans="1:6" ht="23.25" hidden="1" customHeight="1" x14ac:dyDescent="0.4">
      <c r="A111" s="553">
        <v>41050300</v>
      </c>
      <c r="B111" s="539" t="s">
        <v>605</v>
      </c>
      <c r="C111" s="547">
        <f>SUM(D111)</f>
        <v>0</v>
      </c>
      <c r="D111" s="547"/>
      <c r="E111" s="554"/>
      <c r="F111" s="550"/>
    </row>
    <row r="112" spans="1:6" ht="23.25" customHeight="1" x14ac:dyDescent="0.25">
      <c r="A112" s="668">
        <v>41050200</v>
      </c>
      <c r="B112" s="670" t="s">
        <v>604</v>
      </c>
      <c r="C112" s="679">
        <f>SUM(D112)</f>
        <v>9121126</v>
      </c>
      <c r="D112" s="679">
        <v>9121126</v>
      </c>
      <c r="E112" s="681"/>
      <c r="F112" s="666"/>
    </row>
    <row r="113" spans="1:7" ht="401.25" customHeight="1" x14ac:dyDescent="0.25">
      <c r="A113" s="678"/>
      <c r="B113" s="677"/>
      <c r="C113" s="680"/>
      <c r="D113" s="680"/>
      <c r="E113" s="682"/>
      <c r="F113" s="676"/>
    </row>
    <row r="114" spans="1:7" ht="4.95" hidden="1" customHeight="1" x14ac:dyDescent="0.4">
      <c r="A114" s="553">
        <v>41050500</v>
      </c>
      <c r="B114" s="539" t="s">
        <v>603</v>
      </c>
      <c r="C114" s="547">
        <f>SUM(D114)</f>
        <v>0</v>
      </c>
      <c r="D114" s="547"/>
      <c r="E114" s="554"/>
      <c r="F114" s="550"/>
    </row>
    <row r="115" spans="1:7" ht="61.2" hidden="1" customHeight="1" x14ac:dyDescent="0.4">
      <c r="A115" s="553">
        <v>41051100</v>
      </c>
      <c r="B115" s="539" t="s">
        <v>40</v>
      </c>
      <c r="C115" s="547">
        <f>SUM(E115)</f>
        <v>0</v>
      </c>
      <c r="D115" s="547"/>
      <c r="E115" s="551"/>
      <c r="F115" s="550"/>
    </row>
    <row r="116" spans="1:7" ht="64.8" hidden="1" x14ac:dyDescent="0.4">
      <c r="A116" s="553">
        <v>41051200</v>
      </c>
      <c r="B116" s="556" t="s">
        <v>602</v>
      </c>
      <c r="C116" s="547">
        <f>SUM(D116)</f>
        <v>0</v>
      </c>
      <c r="D116" s="547"/>
      <c r="E116" s="555"/>
      <c r="F116" s="536"/>
    </row>
    <row r="117" spans="1:7" ht="94.2" hidden="1" customHeight="1" x14ac:dyDescent="0.4">
      <c r="A117" s="553">
        <v>41051400</v>
      </c>
      <c r="B117" s="539" t="s">
        <v>386</v>
      </c>
      <c r="C117" s="547">
        <f>SUM(D117)</f>
        <v>0</v>
      </c>
      <c r="D117" s="547"/>
      <c r="E117" s="554"/>
      <c r="F117" s="550"/>
    </row>
    <row r="118" spans="1:7" ht="64.8" hidden="1" x14ac:dyDescent="0.4">
      <c r="A118" s="553">
        <v>41052000</v>
      </c>
      <c r="B118" s="552" t="s">
        <v>601</v>
      </c>
      <c r="C118" s="547">
        <f>SUM(D118)</f>
        <v>0</v>
      </c>
      <c r="D118" s="547"/>
      <c r="E118" s="551"/>
      <c r="F118" s="550"/>
    </row>
    <row r="119" spans="1:7" ht="22.8" hidden="1" x14ac:dyDescent="0.4">
      <c r="A119" s="549">
        <v>41053900</v>
      </c>
      <c r="B119" s="548" t="s">
        <v>3</v>
      </c>
      <c r="C119" s="547">
        <f>SUM(D119)</f>
        <v>0</v>
      </c>
      <c r="D119" s="546"/>
      <c r="E119" s="537"/>
      <c r="F119" s="536"/>
    </row>
    <row r="120" spans="1:7" ht="18" hidden="1" customHeight="1" x14ac:dyDescent="0.25">
      <c r="A120" s="668">
        <v>41050400</v>
      </c>
      <c r="B120" s="670" t="s">
        <v>600</v>
      </c>
      <c r="C120" s="672">
        <f>SUM(D120)</f>
        <v>0</v>
      </c>
      <c r="D120" s="672"/>
      <c r="E120" s="674"/>
      <c r="F120" s="666"/>
    </row>
    <row r="121" spans="1:7" ht="15" hidden="1" customHeight="1" x14ac:dyDescent="0.25">
      <c r="A121" s="669"/>
      <c r="B121" s="671"/>
      <c r="C121" s="673"/>
      <c r="D121" s="673"/>
      <c r="E121" s="675"/>
      <c r="F121" s="667"/>
    </row>
    <row r="122" spans="1:7" ht="15.75" hidden="1" customHeight="1" x14ac:dyDescent="0.25">
      <c r="A122" s="668">
        <v>41050600</v>
      </c>
      <c r="B122" s="670" t="s">
        <v>599</v>
      </c>
      <c r="C122" s="672">
        <f>SUM(D122)</f>
        <v>0</v>
      </c>
      <c r="D122" s="672"/>
      <c r="E122" s="674"/>
      <c r="F122" s="666"/>
    </row>
    <row r="123" spans="1:7" ht="15" hidden="1" customHeight="1" x14ac:dyDescent="0.25">
      <c r="A123" s="669"/>
      <c r="B123" s="671"/>
      <c r="C123" s="673"/>
      <c r="D123" s="673"/>
      <c r="E123" s="675"/>
      <c r="F123" s="667"/>
    </row>
    <row r="124" spans="1:7" ht="22.2" customHeight="1" x14ac:dyDescent="0.4">
      <c r="A124" s="545">
        <v>41053900</v>
      </c>
      <c r="B124" s="544" t="s">
        <v>3</v>
      </c>
      <c r="C124" s="543">
        <f>SUM(D124)</f>
        <v>35363.120000000003</v>
      </c>
      <c r="D124" s="538">
        <v>35363.120000000003</v>
      </c>
      <c r="E124" s="542"/>
      <c r="F124" s="541"/>
    </row>
    <row r="125" spans="1:7" ht="87.75" customHeight="1" x14ac:dyDescent="0.4">
      <c r="A125" s="540">
        <v>41057700</v>
      </c>
      <c r="B125" s="539" t="s">
        <v>598</v>
      </c>
      <c r="C125" s="538">
        <f>SUM(D125)</f>
        <v>149328</v>
      </c>
      <c r="D125" s="538">
        <v>149328</v>
      </c>
      <c r="E125" s="537"/>
      <c r="F125" s="536"/>
    </row>
    <row r="126" spans="1:7" ht="27.6" customHeight="1" x14ac:dyDescent="0.4">
      <c r="A126" s="535"/>
      <c r="B126" s="534" t="s">
        <v>597</v>
      </c>
      <c r="C126" s="533">
        <f>SUM(D126:E126)</f>
        <v>19176565.119999997</v>
      </c>
      <c r="D126" s="533">
        <f>SUM(D93:D94)</f>
        <v>19176565.119999997</v>
      </c>
      <c r="E126" s="532">
        <f>SUM(E93:E94)</f>
        <v>0</v>
      </c>
      <c r="F126" s="531">
        <f>SUM(F93)</f>
        <v>0</v>
      </c>
      <c r="G126" s="522"/>
    </row>
    <row r="127" spans="1:7" ht="26.4" customHeight="1" x14ac:dyDescent="0.4">
      <c r="A127" s="530"/>
      <c r="B127" s="529"/>
      <c r="C127" s="528"/>
      <c r="D127" s="527"/>
      <c r="E127" s="527"/>
      <c r="F127" s="526"/>
      <c r="G127" s="522"/>
    </row>
    <row r="128" spans="1:7" ht="74.25" customHeight="1" x14ac:dyDescent="0.5">
      <c r="A128" s="662" t="s">
        <v>41</v>
      </c>
      <c r="B128" s="663"/>
      <c r="C128" s="663"/>
      <c r="D128" s="665" t="s">
        <v>356</v>
      </c>
      <c r="E128" s="665"/>
      <c r="F128" s="665"/>
      <c r="G128" s="522"/>
    </row>
    <row r="129" spans="1:7" ht="46.95" customHeight="1" x14ac:dyDescent="0.65">
      <c r="A129" s="662" t="s">
        <v>596</v>
      </c>
      <c r="B129" s="663"/>
      <c r="C129" s="663"/>
      <c r="D129" s="525"/>
      <c r="E129" s="524"/>
      <c r="F129" s="524"/>
      <c r="G129" s="522"/>
    </row>
    <row r="130" spans="1:7" ht="114.75" customHeight="1" x14ac:dyDescent="0.5">
      <c r="A130" s="664" t="s">
        <v>710</v>
      </c>
      <c r="B130" s="664"/>
      <c r="C130" s="523"/>
      <c r="D130" s="665" t="s">
        <v>592</v>
      </c>
      <c r="E130" s="665"/>
      <c r="F130" s="665"/>
      <c r="G130" s="522"/>
    </row>
    <row r="131" spans="1:7" ht="22.8" x14ac:dyDescent="0.4">
      <c r="A131" s="521"/>
      <c r="B131" s="520"/>
      <c r="C131" s="520"/>
      <c r="D131" s="515"/>
      <c r="E131" s="515"/>
      <c r="F131" s="515"/>
    </row>
    <row r="132" spans="1:7" ht="22.8" x14ac:dyDescent="0.4">
      <c r="A132" s="517"/>
      <c r="B132" s="519"/>
      <c r="C132" s="519"/>
      <c r="D132" s="518"/>
      <c r="E132" s="518"/>
      <c r="F132" s="518"/>
    </row>
    <row r="133" spans="1:7" ht="22.8" x14ac:dyDescent="0.4">
      <c r="A133" s="513"/>
      <c r="B133" s="513"/>
      <c r="C133" s="513"/>
      <c r="D133" s="513"/>
      <c r="E133" s="513"/>
      <c r="F133" s="513"/>
    </row>
    <row r="134" spans="1:7" ht="22.8" x14ac:dyDescent="0.4">
      <c r="A134" s="517"/>
      <c r="B134" s="516"/>
      <c r="C134" s="516"/>
      <c r="D134" s="515"/>
      <c r="E134" s="515"/>
      <c r="F134" s="515"/>
    </row>
    <row r="135" spans="1:7" ht="22.8" x14ac:dyDescent="0.4">
      <c r="A135" s="513"/>
      <c r="B135" s="513"/>
      <c r="C135" s="513"/>
      <c r="D135" s="513"/>
      <c r="E135" s="513"/>
      <c r="F135" s="513"/>
    </row>
    <row r="136" spans="1:7" ht="22.8" x14ac:dyDescent="0.4">
      <c r="A136" s="514"/>
      <c r="B136" s="514"/>
      <c r="C136" s="514"/>
      <c r="D136" s="514"/>
      <c r="E136" s="514"/>
      <c r="F136" s="514"/>
    </row>
    <row r="137" spans="1:7" ht="22.8" x14ac:dyDescent="0.4">
      <c r="A137" s="513"/>
      <c r="B137" s="513"/>
      <c r="C137" s="513"/>
      <c r="D137" s="513"/>
      <c r="E137" s="513"/>
      <c r="F137" s="513"/>
    </row>
    <row r="138" spans="1:7" ht="22.8" x14ac:dyDescent="0.4">
      <c r="A138" s="514"/>
      <c r="B138" s="514"/>
      <c r="C138" s="514"/>
      <c r="D138" s="514"/>
      <c r="E138" s="514"/>
      <c r="F138" s="514"/>
    </row>
    <row r="139" spans="1:7" ht="22.8" x14ac:dyDescent="0.4">
      <c r="A139" s="514"/>
      <c r="B139" s="514"/>
      <c r="C139" s="514"/>
      <c r="D139" s="514"/>
      <c r="E139" s="514"/>
      <c r="F139" s="514"/>
    </row>
    <row r="140" spans="1:7" ht="22.8" x14ac:dyDescent="0.4">
      <c r="A140" s="514"/>
      <c r="B140" s="514"/>
      <c r="C140" s="514"/>
      <c r="D140" s="514"/>
      <c r="E140" s="514"/>
      <c r="F140" s="514"/>
    </row>
    <row r="141" spans="1:7" ht="22.8" x14ac:dyDescent="0.4">
      <c r="A141" s="514"/>
      <c r="B141" s="514"/>
      <c r="C141" s="514"/>
      <c r="D141" s="514"/>
      <c r="E141" s="514"/>
      <c r="F141" s="514"/>
    </row>
    <row r="142" spans="1:7" ht="22.8" x14ac:dyDescent="0.4">
      <c r="A142" s="514"/>
      <c r="B142" s="514"/>
      <c r="C142" s="514"/>
      <c r="D142" s="514"/>
      <c r="E142" s="514"/>
      <c r="F142" s="514"/>
    </row>
    <row r="143" spans="1:7" ht="22.8" x14ac:dyDescent="0.4">
      <c r="A143" s="514"/>
      <c r="B143" s="514"/>
      <c r="C143" s="514"/>
      <c r="D143" s="514"/>
      <c r="E143" s="514"/>
      <c r="F143" s="514"/>
    </row>
    <row r="144" spans="1:7" ht="22.8" x14ac:dyDescent="0.4">
      <c r="A144" s="514"/>
      <c r="B144" s="514"/>
      <c r="C144" s="514"/>
      <c r="D144" s="514"/>
      <c r="E144" s="514"/>
      <c r="F144" s="514"/>
    </row>
    <row r="145" spans="1:6" ht="22.8" x14ac:dyDescent="0.4">
      <c r="A145" s="514"/>
      <c r="B145" s="514"/>
      <c r="C145" s="514"/>
      <c r="D145" s="514"/>
      <c r="E145" s="514"/>
      <c r="F145" s="514"/>
    </row>
    <row r="146" spans="1:6" ht="22.8" x14ac:dyDescent="0.4">
      <c r="A146" s="514"/>
      <c r="B146" s="514"/>
      <c r="C146" s="514"/>
      <c r="D146" s="514"/>
      <c r="E146" s="514"/>
      <c r="F146" s="514"/>
    </row>
    <row r="147" spans="1:6" ht="22.8" x14ac:dyDescent="0.4">
      <c r="A147" s="514"/>
      <c r="B147" s="514"/>
      <c r="C147" s="514"/>
      <c r="D147" s="514"/>
      <c r="E147" s="514"/>
      <c r="F147" s="514"/>
    </row>
    <row r="148" spans="1:6" ht="22.8" x14ac:dyDescent="0.4">
      <c r="A148" s="514"/>
      <c r="B148" s="514"/>
      <c r="C148" s="514"/>
      <c r="D148" s="514"/>
      <c r="E148" s="514"/>
      <c r="F148" s="514"/>
    </row>
    <row r="149" spans="1:6" ht="22.8" x14ac:dyDescent="0.4">
      <c r="A149" s="513"/>
      <c r="B149" s="513"/>
      <c r="C149" s="513"/>
      <c r="D149" s="513"/>
      <c r="E149" s="513"/>
      <c r="F149" s="513"/>
    </row>
    <row r="150" spans="1:6" ht="22.8" x14ac:dyDescent="0.4">
      <c r="A150" s="513"/>
      <c r="B150" s="513"/>
      <c r="C150" s="513"/>
      <c r="D150" s="513"/>
      <c r="E150" s="513"/>
      <c r="F150" s="513"/>
    </row>
    <row r="151" spans="1:6" ht="22.8" x14ac:dyDescent="0.4">
      <c r="A151" s="513"/>
      <c r="B151" s="513"/>
      <c r="C151" s="513"/>
      <c r="D151" s="513"/>
      <c r="E151" s="513"/>
      <c r="F151" s="513"/>
    </row>
    <row r="152" spans="1:6" ht="22.8" x14ac:dyDescent="0.4">
      <c r="A152" s="513"/>
      <c r="B152" s="513"/>
      <c r="C152" s="513"/>
      <c r="D152" s="513"/>
      <c r="E152" s="513"/>
      <c r="F152" s="513"/>
    </row>
    <row r="153" spans="1:6" ht="22.8" x14ac:dyDescent="0.4">
      <c r="A153" s="513"/>
      <c r="B153" s="513"/>
      <c r="C153" s="513"/>
      <c r="D153" s="513"/>
      <c r="E153" s="513"/>
      <c r="F153" s="513"/>
    </row>
    <row r="154" spans="1:6" ht="22.8" x14ac:dyDescent="0.4">
      <c r="A154" s="513"/>
      <c r="B154" s="513"/>
      <c r="C154" s="513"/>
      <c r="D154" s="513"/>
      <c r="E154" s="513"/>
      <c r="F154" s="513"/>
    </row>
    <row r="155" spans="1:6" ht="22.8" x14ac:dyDescent="0.4">
      <c r="A155" s="513"/>
      <c r="B155" s="513"/>
      <c r="C155" s="513"/>
      <c r="D155" s="513"/>
      <c r="E155" s="513"/>
      <c r="F155" s="513"/>
    </row>
    <row r="156" spans="1:6" ht="22.8" x14ac:dyDescent="0.4">
      <c r="A156" s="513"/>
      <c r="B156" s="513"/>
      <c r="C156" s="513"/>
      <c r="D156" s="513"/>
      <c r="E156" s="513"/>
      <c r="F156" s="513"/>
    </row>
    <row r="157" spans="1:6" ht="22.8" x14ac:dyDescent="0.4">
      <c r="A157" s="513"/>
      <c r="B157" s="513"/>
      <c r="C157" s="513"/>
      <c r="D157" s="513"/>
      <c r="E157" s="513"/>
      <c r="F157" s="513"/>
    </row>
    <row r="158" spans="1:6" ht="22.8" x14ac:dyDescent="0.4">
      <c r="A158" s="513"/>
      <c r="B158" s="513"/>
      <c r="C158" s="513"/>
      <c r="D158" s="513"/>
      <c r="E158" s="513"/>
      <c r="F158" s="513"/>
    </row>
    <row r="159" spans="1:6" ht="22.8" x14ac:dyDescent="0.4">
      <c r="A159" s="513"/>
      <c r="B159" s="513"/>
      <c r="C159" s="513"/>
      <c r="D159" s="513"/>
      <c r="E159" s="513"/>
      <c r="F159" s="513"/>
    </row>
    <row r="160" spans="1:6" ht="22.8" x14ac:dyDescent="0.4">
      <c r="A160" s="513"/>
      <c r="B160" s="513"/>
      <c r="C160" s="513"/>
      <c r="D160" s="513"/>
      <c r="E160" s="513"/>
      <c r="F160" s="513"/>
    </row>
    <row r="161" spans="1:6" ht="22.8" x14ac:dyDescent="0.4">
      <c r="A161" s="513"/>
      <c r="B161" s="513"/>
      <c r="C161" s="513"/>
      <c r="D161" s="513"/>
      <c r="E161" s="513"/>
      <c r="F161" s="513"/>
    </row>
    <row r="162" spans="1:6" ht="22.8" x14ac:dyDescent="0.4">
      <c r="A162" s="513"/>
      <c r="B162" s="513"/>
      <c r="C162" s="513"/>
      <c r="D162" s="513"/>
      <c r="E162" s="513"/>
      <c r="F162" s="513"/>
    </row>
    <row r="163" spans="1:6" ht="22.8" x14ac:dyDescent="0.4">
      <c r="A163" s="513"/>
      <c r="B163" s="513"/>
      <c r="C163" s="513"/>
      <c r="D163" s="513"/>
      <c r="E163" s="513"/>
      <c r="F163" s="513"/>
    </row>
    <row r="164" spans="1:6" ht="22.8" x14ac:dyDescent="0.4">
      <c r="A164" s="513"/>
      <c r="B164" s="513"/>
      <c r="C164" s="513"/>
      <c r="D164" s="513"/>
      <c r="E164" s="513"/>
      <c r="F164" s="513"/>
    </row>
    <row r="165" spans="1:6" ht="22.8" x14ac:dyDescent="0.4">
      <c r="A165" s="513"/>
      <c r="B165" s="513"/>
      <c r="C165" s="513"/>
      <c r="D165" s="513"/>
      <c r="E165" s="513"/>
      <c r="F165" s="513"/>
    </row>
    <row r="166" spans="1:6" ht="22.8" x14ac:dyDescent="0.4">
      <c r="A166" s="513"/>
      <c r="B166" s="513"/>
      <c r="C166" s="513"/>
      <c r="D166" s="513"/>
      <c r="E166" s="513"/>
      <c r="F166" s="513"/>
    </row>
    <row r="167" spans="1:6" ht="22.8" x14ac:dyDescent="0.4">
      <c r="A167" s="513"/>
      <c r="B167" s="513"/>
      <c r="C167" s="513"/>
      <c r="D167" s="513"/>
      <c r="E167" s="513"/>
      <c r="F167" s="513"/>
    </row>
    <row r="168" spans="1:6" ht="22.8" x14ac:dyDescent="0.4">
      <c r="A168" s="513"/>
      <c r="B168" s="513"/>
      <c r="C168" s="513"/>
      <c r="D168" s="513"/>
      <c r="E168" s="513"/>
      <c r="F168" s="513"/>
    </row>
    <row r="169" spans="1:6" ht="22.8" x14ac:dyDescent="0.4">
      <c r="A169" s="513"/>
      <c r="B169" s="513"/>
      <c r="C169" s="513"/>
      <c r="D169" s="513"/>
      <c r="E169" s="513"/>
      <c r="F169" s="513"/>
    </row>
    <row r="170" spans="1:6" ht="22.8" x14ac:dyDescent="0.4">
      <c r="A170" s="513"/>
      <c r="B170" s="513"/>
      <c r="C170" s="513"/>
      <c r="D170" s="513"/>
      <c r="E170" s="513"/>
      <c r="F170" s="513"/>
    </row>
    <row r="171" spans="1:6" ht="22.8" x14ac:dyDescent="0.4">
      <c r="A171" s="513"/>
      <c r="B171" s="513"/>
      <c r="C171" s="513"/>
      <c r="D171" s="513"/>
      <c r="E171" s="513"/>
      <c r="F171" s="513"/>
    </row>
    <row r="172" spans="1:6" ht="22.8" x14ac:dyDescent="0.4">
      <c r="A172" s="513"/>
      <c r="B172" s="513"/>
      <c r="C172" s="513"/>
      <c r="D172" s="513"/>
      <c r="E172" s="513"/>
      <c r="F172" s="513"/>
    </row>
    <row r="173" spans="1:6" ht="22.8" x14ac:dyDescent="0.4">
      <c r="A173" s="513"/>
      <c r="B173" s="513"/>
      <c r="C173" s="513"/>
      <c r="D173" s="513"/>
      <c r="E173" s="513"/>
      <c r="F173" s="513"/>
    </row>
    <row r="174" spans="1:6" ht="22.8" x14ac:dyDescent="0.4">
      <c r="A174" s="513"/>
      <c r="B174" s="513"/>
      <c r="C174" s="513"/>
      <c r="D174" s="513"/>
      <c r="E174" s="513"/>
      <c r="F174" s="513"/>
    </row>
  </sheetData>
  <mergeCells count="29">
    <mergeCell ref="F112:F113"/>
    <mergeCell ref="D122:D123"/>
    <mergeCell ref="E122:E123"/>
    <mergeCell ref="A128:C128"/>
    <mergeCell ref="B112:B113"/>
    <mergeCell ref="A112:A113"/>
    <mergeCell ref="C112:C113"/>
    <mergeCell ref="D112:D113"/>
    <mergeCell ref="E112:E113"/>
    <mergeCell ref="A129:C129"/>
    <mergeCell ref="A130:B130"/>
    <mergeCell ref="D130:F130"/>
    <mergeCell ref="F122:F123"/>
    <mergeCell ref="A120:A121"/>
    <mergeCell ref="B120:B121"/>
    <mergeCell ref="C120:C121"/>
    <mergeCell ref="D120:D121"/>
    <mergeCell ref="E120:E121"/>
    <mergeCell ref="F120:F121"/>
    <mergeCell ref="D128:F128"/>
    <mergeCell ref="A122:A123"/>
    <mergeCell ref="B122:B123"/>
    <mergeCell ref="C122:C123"/>
    <mergeCell ref="A7:F7"/>
    <mergeCell ref="A11:A12"/>
    <mergeCell ref="B11:B12"/>
    <mergeCell ref="C11:C12"/>
    <mergeCell ref="D11:D12"/>
    <mergeCell ref="E11:F11"/>
  </mergeCells>
  <conditionalFormatting sqref="E120:F120">
    <cfRule type="cellIs" dxfId="2" priority="1" operator="between">
      <formula>0</formula>
      <formula>0</formula>
    </cfRule>
  </conditionalFormatting>
  <pageMargins left="1.1811023622047245" right="0.39370078740157483" top="0.78740157480314965" bottom="1.1811023622047245" header="0" footer="0"/>
  <pageSetup paperSize="9" scale="47" fitToHeight="2" orientation="portrait" verticalDpi="4294967295" r:id="rId1"/>
  <headerFooter differentFirst="1">
    <oddHeader>&amp;C&amp;"Times New Roman,обычный"&amp;16&amp;P&amp;R&amp;"Times New Roman,обычный"&amp;16продовження додатку 1</oddHeader>
  </headerFooter>
  <rowBreaks count="1" manualBreakCount="1">
    <brk id="9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view="pageBreakPreview" zoomScaleNormal="100" zoomScaleSheetLayoutView="100" workbookViewId="0">
      <selection activeCell="B45" sqref="B45"/>
    </sheetView>
  </sheetViews>
  <sheetFormatPr defaultColWidth="8" defaultRowHeight="13.2" x14ac:dyDescent="0.25"/>
  <cols>
    <col min="1" max="1" width="14.6640625" style="220" customWidth="1"/>
    <col min="2" max="2" width="33.5546875" style="218" customWidth="1"/>
    <col min="3" max="3" width="19.109375" style="218" customWidth="1"/>
    <col min="4" max="4" width="17.77734375" style="211" customWidth="1"/>
    <col min="5" max="5" width="17.21875" style="211" customWidth="1"/>
    <col min="6" max="6" width="16" style="93" customWidth="1"/>
    <col min="7" max="16384" width="8" style="93"/>
  </cols>
  <sheetData>
    <row r="1" spans="1:7" ht="16.5" customHeight="1" x14ac:dyDescent="0.35">
      <c r="A1" s="190"/>
      <c r="B1" s="95"/>
      <c r="C1" s="95"/>
      <c r="D1" s="191"/>
      <c r="E1" s="697"/>
      <c r="F1" s="697"/>
    </row>
    <row r="2" spans="1:7" ht="17.25" customHeight="1" x14ac:dyDescent="0.35">
      <c r="A2" s="190"/>
      <c r="B2" s="95"/>
      <c r="C2" s="95"/>
      <c r="D2" s="191"/>
      <c r="E2" s="698"/>
      <c r="F2" s="698"/>
    </row>
    <row r="3" spans="1:7" ht="18" customHeight="1" x14ac:dyDescent="0.35">
      <c r="A3" s="190"/>
      <c r="B3" s="95"/>
      <c r="C3" s="95"/>
      <c r="D3" s="191"/>
      <c r="E3" s="698"/>
      <c r="F3" s="698"/>
    </row>
    <row r="4" spans="1:7" ht="18" customHeight="1" x14ac:dyDescent="0.35">
      <c r="A4" s="190"/>
      <c r="B4" s="95"/>
      <c r="C4" s="95"/>
      <c r="D4" s="191"/>
      <c r="E4" s="192"/>
      <c r="F4" s="192"/>
    </row>
    <row r="5" spans="1:7" ht="23.4" customHeight="1" x14ac:dyDescent="0.25">
      <c r="A5" s="193"/>
      <c r="B5" s="95"/>
      <c r="C5" s="95"/>
      <c r="D5" s="191"/>
      <c r="E5" s="191"/>
      <c r="F5" s="191"/>
    </row>
    <row r="6" spans="1:7" ht="74.25" customHeight="1" x14ac:dyDescent="0.4">
      <c r="A6" s="699" t="s">
        <v>456</v>
      </c>
      <c r="B6" s="699"/>
      <c r="C6" s="699"/>
      <c r="D6" s="699"/>
      <c r="E6" s="699"/>
      <c r="F6" s="699"/>
    </row>
    <row r="7" spans="1:7" ht="18.600000000000001" customHeight="1" x14ac:dyDescent="0.3">
      <c r="A7" s="194" t="s">
        <v>6</v>
      </c>
      <c r="B7" s="195"/>
      <c r="C7" s="195"/>
      <c r="D7" s="195"/>
      <c r="E7" s="195"/>
      <c r="F7" s="195"/>
    </row>
    <row r="8" spans="1:7" ht="19.2" customHeight="1" x14ac:dyDescent="0.25">
      <c r="A8" s="196" t="s">
        <v>5</v>
      </c>
      <c r="B8" s="190"/>
      <c r="C8" s="190"/>
      <c r="D8" s="190"/>
      <c r="E8" s="190"/>
      <c r="F8" s="190"/>
    </row>
    <row r="9" spans="1:7" ht="30" customHeight="1" x14ac:dyDescent="0.25">
      <c r="A9" s="190"/>
      <c r="B9" s="95"/>
      <c r="C9" s="95"/>
      <c r="D9" s="197"/>
      <c r="E9" s="197"/>
      <c r="F9" s="198" t="s">
        <v>414</v>
      </c>
    </row>
    <row r="10" spans="1:7" ht="7.95" customHeight="1" x14ac:dyDescent="0.25">
      <c r="A10" s="190"/>
      <c r="B10" s="95"/>
      <c r="C10" s="95"/>
      <c r="D10" s="197"/>
      <c r="E10" s="197"/>
      <c r="F10" s="198"/>
    </row>
    <row r="11" spans="1:7" ht="39" customHeight="1" x14ac:dyDescent="0.25">
      <c r="A11" s="700" t="s">
        <v>415</v>
      </c>
      <c r="B11" s="702" t="s">
        <v>416</v>
      </c>
      <c r="C11" s="704" t="s">
        <v>417</v>
      </c>
      <c r="D11" s="706" t="s">
        <v>0</v>
      </c>
      <c r="E11" s="708" t="s">
        <v>1</v>
      </c>
      <c r="F11" s="709"/>
    </row>
    <row r="12" spans="1:7" ht="54" customHeight="1" x14ac:dyDescent="0.25">
      <c r="A12" s="701"/>
      <c r="B12" s="703"/>
      <c r="C12" s="705"/>
      <c r="D12" s="707"/>
      <c r="E12" s="199" t="s">
        <v>418</v>
      </c>
      <c r="F12" s="200" t="s">
        <v>419</v>
      </c>
    </row>
    <row r="13" spans="1:7" s="203" customFormat="1" ht="16.5" customHeight="1" x14ac:dyDescent="0.25">
      <c r="A13" s="201">
        <v>1</v>
      </c>
      <c r="B13" s="201">
        <v>2</v>
      </c>
      <c r="C13" s="202">
        <v>3</v>
      </c>
      <c r="D13" s="202">
        <v>4</v>
      </c>
      <c r="E13" s="202">
        <v>5</v>
      </c>
      <c r="F13" s="202">
        <v>6</v>
      </c>
    </row>
    <row r="14" spans="1:7" ht="28.5" customHeight="1" x14ac:dyDescent="0.3">
      <c r="A14" s="688" t="s">
        <v>420</v>
      </c>
      <c r="B14" s="689"/>
      <c r="C14" s="689"/>
      <c r="D14" s="689"/>
      <c r="E14" s="689"/>
      <c r="F14" s="690"/>
      <c r="G14" s="204"/>
    </row>
    <row r="15" spans="1:7" s="207" customFormat="1" ht="33.75" customHeight="1" x14ac:dyDescent="0.3">
      <c r="A15" s="223" t="s">
        <v>421</v>
      </c>
      <c r="B15" s="222" t="s">
        <v>422</v>
      </c>
      <c r="C15" s="205">
        <v>9623000</v>
      </c>
      <c r="D15" s="205">
        <v>-5479917</v>
      </c>
      <c r="E15" s="205">
        <v>15102917</v>
      </c>
      <c r="F15" s="205">
        <v>15102917</v>
      </c>
      <c r="G15" s="206"/>
    </row>
    <row r="16" spans="1:7" s="207" customFormat="1" ht="42" customHeight="1" x14ac:dyDescent="0.3">
      <c r="A16" s="232">
        <v>208000</v>
      </c>
      <c r="B16" s="222" t="s">
        <v>423</v>
      </c>
      <c r="C16" s="205">
        <v>9623000</v>
      </c>
      <c r="D16" s="205">
        <v>-5479917</v>
      </c>
      <c r="E16" s="205">
        <v>15102917</v>
      </c>
      <c r="F16" s="205">
        <v>15102917</v>
      </c>
      <c r="G16" s="206"/>
    </row>
    <row r="17" spans="1:7" s="207" customFormat="1" ht="26.25" hidden="1" customHeight="1" x14ac:dyDescent="0.3">
      <c r="A17" s="233">
        <v>208100</v>
      </c>
      <c r="B17" s="224" t="s">
        <v>424</v>
      </c>
      <c r="C17" s="411">
        <v>0</v>
      </c>
      <c r="D17" s="209"/>
      <c r="E17" s="411"/>
      <c r="F17" s="411"/>
      <c r="G17" s="206"/>
    </row>
    <row r="18" spans="1:7" s="207" customFormat="1" ht="26.25" customHeight="1" x14ac:dyDescent="0.3">
      <c r="A18" s="209" t="s">
        <v>457</v>
      </c>
      <c r="B18" s="224" t="s">
        <v>458</v>
      </c>
      <c r="C18" s="411">
        <v>-9623000</v>
      </c>
      <c r="D18" s="209">
        <v>-9623000</v>
      </c>
      <c r="E18" s="411">
        <v>0</v>
      </c>
      <c r="F18" s="411">
        <v>0</v>
      </c>
      <c r="G18" s="206"/>
    </row>
    <row r="19" spans="1:7" s="207" customFormat="1" ht="26.25" hidden="1" customHeight="1" x14ac:dyDescent="0.3">
      <c r="A19" s="233">
        <v>208340</v>
      </c>
      <c r="B19" s="224" t="s">
        <v>461</v>
      </c>
      <c r="C19" s="411">
        <v>0</v>
      </c>
      <c r="D19" s="209"/>
      <c r="E19" s="411"/>
      <c r="F19" s="411"/>
      <c r="G19" s="206"/>
    </row>
    <row r="20" spans="1:7" ht="66" customHeight="1" x14ac:dyDescent="0.3">
      <c r="A20" s="225" t="s">
        <v>425</v>
      </c>
      <c r="B20" s="226" t="s">
        <v>426</v>
      </c>
      <c r="C20" s="411">
        <v>0</v>
      </c>
      <c r="D20" s="412">
        <v>-15102917</v>
      </c>
      <c r="E20" s="412">
        <v>15102917</v>
      </c>
      <c r="F20" s="412">
        <v>15102917</v>
      </c>
      <c r="G20" s="204"/>
    </row>
    <row r="21" spans="1:7" ht="24.75" hidden="1" customHeight="1" x14ac:dyDescent="0.3">
      <c r="A21" s="221" t="s">
        <v>427</v>
      </c>
      <c r="B21" s="222" t="s">
        <v>428</v>
      </c>
      <c r="C21" s="205">
        <v>0</v>
      </c>
      <c r="D21" s="205">
        <v>0</v>
      </c>
      <c r="E21" s="205">
        <v>0</v>
      </c>
      <c r="F21" s="205">
        <v>0</v>
      </c>
      <c r="G21" s="204"/>
    </row>
    <row r="22" spans="1:7" ht="34.5" hidden="1" customHeight="1" x14ac:dyDescent="0.3">
      <c r="A22" s="223">
        <v>301000</v>
      </c>
      <c r="B22" s="222" t="s">
        <v>429</v>
      </c>
      <c r="C22" s="205">
        <v>0</v>
      </c>
      <c r="D22" s="205">
        <v>0</v>
      </c>
      <c r="E22" s="205">
        <v>0</v>
      </c>
      <c r="F22" s="205">
        <v>0</v>
      </c>
      <c r="G22" s="204"/>
    </row>
    <row r="23" spans="1:7" ht="30" hidden="1" customHeight="1" x14ac:dyDescent="0.3">
      <c r="A23" s="209">
        <v>301100</v>
      </c>
      <c r="B23" s="224" t="s">
        <v>430</v>
      </c>
      <c r="C23" s="411">
        <v>0</v>
      </c>
      <c r="D23" s="209"/>
      <c r="E23" s="411"/>
      <c r="F23" s="411"/>
      <c r="G23" s="204"/>
    </row>
    <row r="24" spans="1:7" ht="27.75" hidden="1" customHeight="1" x14ac:dyDescent="0.3">
      <c r="A24" s="225" t="s">
        <v>431</v>
      </c>
      <c r="B24" s="224" t="s">
        <v>432</v>
      </c>
      <c r="C24" s="411">
        <v>0</v>
      </c>
      <c r="D24" s="209"/>
      <c r="E24" s="412"/>
      <c r="F24" s="412"/>
      <c r="G24" s="204"/>
    </row>
    <row r="25" spans="1:7" s="211" customFormat="1" ht="26.25" customHeight="1" x14ac:dyDescent="0.3">
      <c r="A25" s="221" t="s">
        <v>354</v>
      </c>
      <c r="B25" s="222" t="s">
        <v>433</v>
      </c>
      <c r="C25" s="205">
        <v>9623000</v>
      </c>
      <c r="D25" s="205">
        <v>-5479917</v>
      </c>
      <c r="E25" s="205">
        <v>15102917</v>
      </c>
      <c r="F25" s="205">
        <v>15102917</v>
      </c>
      <c r="G25" s="210"/>
    </row>
    <row r="26" spans="1:7" ht="28.5" customHeight="1" x14ac:dyDescent="0.3">
      <c r="A26" s="691" t="s">
        <v>434</v>
      </c>
      <c r="B26" s="692"/>
      <c r="C26" s="692"/>
      <c r="D26" s="692"/>
      <c r="E26" s="692"/>
      <c r="F26" s="693"/>
      <c r="G26" s="204"/>
    </row>
    <row r="27" spans="1:7" ht="35.25" hidden="1" customHeight="1" x14ac:dyDescent="0.3">
      <c r="A27" s="221" t="s">
        <v>435</v>
      </c>
      <c r="B27" s="222" t="s">
        <v>436</v>
      </c>
      <c r="C27" s="227">
        <f t="shared" ref="C27:C30" si="0">SUM(D27:E27)</f>
        <v>0</v>
      </c>
      <c r="D27" s="227">
        <f>D28</f>
        <v>0</v>
      </c>
      <c r="E27" s="227">
        <f>SUM(E28,E31)</f>
        <v>0</v>
      </c>
      <c r="F27" s="227">
        <f>SUM(F28,F31)</f>
        <v>0</v>
      </c>
      <c r="G27" s="204"/>
    </row>
    <row r="28" spans="1:7" ht="28.5" hidden="1" customHeight="1" x14ac:dyDescent="0.3">
      <c r="A28" s="221" t="s">
        <v>437</v>
      </c>
      <c r="B28" s="222" t="s">
        <v>438</v>
      </c>
      <c r="C28" s="227">
        <f t="shared" si="0"/>
        <v>0</v>
      </c>
      <c r="D28" s="227">
        <f>D29+D30</f>
        <v>0</v>
      </c>
      <c r="E28" s="227">
        <f>E29</f>
        <v>0</v>
      </c>
      <c r="F28" s="227">
        <f>F29</f>
        <v>0</v>
      </c>
      <c r="G28" s="204"/>
    </row>
    <row r="29" spans="1:7" ht="28.5" hidden="1" customHeight="1" x14ac:dyDescent="0.3">
      <c r="A29" s="225" t="s">
        <v>439</v>
      </c>
      <c r="B29" s="224" t="s">
        <v>440</v>
      </c>
      <c r="C29" s="228">
        <f t="shared" si="0"/>
        <v>0</v>
      </c>
      <c r="D29" s="225">
        <f>D23</f>
        <v>0</v>
      </c>
      <c r="E29" s="228"/>
      <c r="F29" s="228"/>
      <c r="G29" s="204"/>
    </row>
    <row r="30" spans="1:7" ht="34.5" hidden="1" customHeight="1" x14ac:dyDescent="0.3">
      <c r="A30" s="225" t="s">
        <v>441</v>
      </c>
      <c r="B30" s="229" t="s">
        <v>442</v>
      </c>
      <c r="C30" s="228">
        <f t="shared" si="0"/>
        <v>0</v>
      </c>
      <c r="D30" s="230">
        <v>0</v>
      </c>
      <c r="E30" s="230"/>
      <c r="F30" s="230"/>
      <c r="G30" s="204"/>
    </row>
    <row r="31" spans="1:7" ht="24.75" hidden="1" customHeight="1" x14ac:dyDescent="0.3">
      <c r="A31" s="221" t="s">
        <v>443</v>
      </c>
      <c r="B31" s="222" t="s">
        <v>444</v>
      </c>
      <c r="C31" s="227">
        <f t="shared" ref="C31:C33" si="1">SUM(D31:E31)</f>
        <v>0</v>
      </c>
      <c r="D31" s="231">
        <f t="shared" ref="D31:F32" si="2">SUM(D32)</f>
        <v>0</v>
      </c>
      <c r="E31" s="231">
        <f t="shared" si="2"/>
        <v>0</v>
      </c>
      <c r="F31" s="231">
        <f t="shared" si="2"/>
        <v>0</v>
      </c>
      <c r="G31" s="204"/>
    </row>
    <row r="32" spans="1:7" ht="26.25" hidden="1" customHeight="1" x14ac:dyDescent="0.3">
      <c r="A32" s="225" t="s">
        <v>445</v>
      </c>
      <c r="B32" s="229" t="s">
        <v>446</v>
      </c>
      <c r="C32" s="228">
        <f t="shared" si="1"/>
        <v>0</v>
      </c>
      <c r="D32" s="230">
        <f t="shared" si="2"/>
        <v>0</v>
      </c>
      <c r="E32" s="230"/>
      <c r="F32" s="230"/>
      <c r="G32" s="204"/>
    </row>
    <row r="33" spans="1:7" ht="29.25" hidden="1" customHeight="1" x14ac:dyDescent="0.3">
      <c r="A33" s="225" t="s">
        <v>447</v>
      </c>
      <c r="B33" s="229" t="s">
        <v>442</v>
      </c>
      <c r="C33" s="228">
        <f t="shared" si="1"/>
        <v>0</v>
      </c>
      <c r="D33" s="230"/>
      <c r="E33" s="230"/>
      <c r="F33" s="230"/>
      <c r="G33" s="204"/>
    </row>
    <row r="34" spans="1:7" ht="42.75" customHeight="1" x14ac:dyDescent="0.3">
      <c r="A34" s="221" t="s">
        <v>448</v>
      </c>
      <c r="B34" s="222" t="s">
        <v>449</v>
      </c>
      <c r="C34" s="205">
        <v>9623000</v>
      </c>
      <c r="D34" s="205">
        <v>-5479917</v>
      </c>
      <c r="E34" s="205">
        <v>15102917</v>
      </c>
      <c r="F34" s="205">
        <v>15102917</v>
      </c>
      <c r="G34" s="204"/>
    </row>
    <row r="35" spans="1:7" ht="39" customHeight="1" x14ac:dyDescent="0.3">
      <c r="A35" s="221" t="s">
        <v>450</v>
      </c>
      <c r="B35" s="222" t="s">
        <v>451</v>
      </c>
      <c r="C35" s="205">
        <v>9623000</v>
      </c>
      <c r="D35" s="205">
        <v>-5479917</v>
      </c>
      <c r="E35" s="205">
        <v>15102917</v>
      </c>
      <c r="F35" s="205">
        <v>15102917</v>
      </c>
      <c r="G35" s="204"/>
    </row>
    <row r="36" spans="1:7" ht="25.5" hidden="1" customHeight="1" x14ac:dyDescent="0.3">
      <c r="A36" s="225" t="s">
        <v>452</v>
      </c>
      <c r="B36" s="229" t="s">
        <v>453</v>
      </c>
      <c r="C36" s="411">
        <v>0</v>
      </c>
      <c r="D36" s="411">
        <v>0</v>
      </c>
      <c r="E36" s="411">
        <v>0</v>
      </c>
      <c r="F36" s="411">
        <v>0</v>
      </c>
    </row>
    <row r="37" spans="1:7" ht="26.25" customHeight="1" x14ac:dyDescent="0.3">
      <c r="A37" s="225" t="s">
        <v>459</v>
      </c>
      <c r="B37" s="224" t="s">
        <v>458</v>
      </c>
      <c r="C37" s="411">
        <v>-9623000</v>
      </c>
      <c r="D37" s="411">
        <v>-9623000</v>
      </c>
      <c r="E37" s="411">
        <v>0</v>
      </c>
      <c r="F37" s="411">
        <v>0</v>
      </c>
    </row>
    <row r="38" spans="1:7" ht="26.25" hidden="1" customHeight="1" x14ac:dyDescent="0.3">
      <c r="A38" s="233">
        <v>602304</v>
      </c>
      <c r="B38" s="224" t="s">
        <v>461</v>
      </c>
      <c r="C38" s="411">
        <v>0</v>
      </c>
      <c r="D38" s="411"/>
      <c r="E38" s="411">
        <v>0</v>
      </c>
      <c r="F38" s="411">
        <v>0</v>
      </c>
    </row>
    <row r="39" spans="1:7" ht="71.25" customHeight="1" x14ac:dyDescent="0.3">
      <c r="A39" s="208" t="s">
        <v>454</v>
      </c>
      <c r="B39" s="212" t="s">
        <v>455</v>
      </c>
      <c r="C39" s="411">
        <v>0</v>
      </c>
      <c r="D39" s="411">
        <v>-15102917</v>
      </c>
      <c r="E39" s="411">
        <v>15102917</v>
      </c>
      <c r="F39" s="411">
        <v>15102917</v>
      </c>
    </row>
    <row r="40" spans="1:7" ht="27.75" customHeight="1" x14ac:dyDescent="0.3">
      <c r="A40" s="205" t="s">
        <v>354</v>
      </c>
      <c r="B40" s="213" t="s">
        <v>433</v>
      </c>
      <c r="C40" s="205">
        <v>9623000</v>
      </c>
      <c r="D40" s="205">
        <v>-5479917</v>
      </c>
      <c r="E40" s="205">
        <v>15102917</v>
      </c>
      <c r="F40" s="205">
        <v>15102917</v>
      </c>
      <c r="G40" s="645"/>
    </row>
    <row r="41" spans="1:7" x14ac:dyDescent="0.25">
      <c r="A41" s="95"/>
      <c r="B41" s="95"/>
      <c r="C41" s="95"/>
      <c r="D41" s="197"/>
      <c r="E41" s="197"/>
      <c r="F41" s="214"/>
    </row>
    <row r="42" spans="1:7" x14ac:dyDescent="0.25">
      <c r="A42" s="95"/>
      <c r="B42" s="95"/>
      <c r="C42" s="95"/>
      <c r="D42" s="197"/>
      <c r="E42" s="197"/>
      <c r="F42" s="214"/>
    </row>
    <row r="43" spans="1:7" x14ac:dyDescent="0.25">
      <c r="A43" s="95"/>
      <c r="B43" s="95"/>
      <c r="C43" s="95"/>
      <c r="D43" s="197"/>
      <c r="E43" s="197"/>
      <c r="F43" s="214"/>
    </row>
    <row r="44" spans="1:7" ht="21" x14ac:dyDescent="0.4">
      <c r="A44" s="685" t="s">
        <v>41</v>
      </c>
      <c r="B44" s="686"/>
      <c r="C44" s="215"/>
      <c r="D44" s="216"/>
      <c r="E44" s="217" t="s">
        <v>356</v>
      </c>
      <c r="F44" s="217"/>
    </row>
    <row r="45" spans="1:7" ht="21" x14ac:dyDescent="0.4">
      <c r="A45" s="95"/>
      <c r="B45" s="215"/>
      <c r="C45" s="215"/>
      <c r="D45" s="216"/>
      <c r="E45" s="217"/>
      <c r="F45" s="217"/>
    </row>
    <row r="46" spans="1:7" s="448" customFormat="1" ht="105" hidden="1" x14ac:dyDescent="0.4">
      <c r="A46" s="445"/>
      <c r="B46" s="446" t="s">
        <v>460</v>
      </c>
      <c r="C46" s="446"/>
      <c r="D46" s="447"/>
      <c r="E46" s="423" t="s">
        <v>365</v>
      </c>
      <c r="F46" s="423"/>
    </row>
    <row r="47" spans="1:7" ht="20.25" customHeight="1" x14ac:dyDescent="0.25">
      <c r="A47" s="694"/>
      <c r="B47" s="695"/>
      <c r="C47" s="695"/>
      <c r="D47" s="695"/>
      <c r="E47" s="695"/>
      <c r="F47" s="696"/>
    </row>
    <row r="48" spans="1:7" ht="21" x14ac:dyDescent="0.4">
      <c r="A48" s="687" t="s">
        <v>490</v>
      </c>
      <c r="B48" s="684"/>
      <c r="C48" s="484"/>
      <c r="D48" s="484"/>
      <c r="E48" s="484"/>
      <c r="F48" s="98"/>
    </row>
    <row r="49" spans="1:5" ht="21" hidden="1" x14ac:dyDescent="0.4">
      <c r="A49" s="218"/>
      <c r="B49" s="683" t="s">
        <v>363</v>
      </c>
      <c r="C49" s="684"/>
      <c r="D49" s="684"/>
      <c r="E49" s="435"/>
    </row>
    <row r="50" spans="1:5" ht="21" hidden="1" x14ac:dyDescent="0.25">
      <c r="A50" s="218"/>
      <c r="B50" s="683" t="s">
        <v>364</v>
      </c>
      <c r="C50" s="684"/>
      <c r="D50" s="684"/>
      <c r="E50" s="3"/>
    </row>
    <row r="51" spans="1:5" ht="21" hidden="1" x14ac:dyDescent="0.25">
      <c r="A51" s="218"/>
      <c r="B51" s="441" t="s">
        <v>589</v>
      </c>
      <c r="C51" s="442"/>
      <c r="D51" s="438"/>
      <c r="E51" s="3"/>
    </row>
    <row r="52" spans="1:5" x14ac:dyDescent="0.25">
      <c r="A52" s="218"/>
      <c r="B52"/>
      <c r="C52"/>
      <c r="D52"/>
      <c r="E52"/>
    </row>
    <row r="53" spans="1:5" ht="21" x14ac:dyDescent="0.4">
      <c r="A53" s="8" t="s">
        <v>586</v>
      </c>
      <c r="C53" s="8"/>
      <c r="D53" s="8"/>
      <c r="E53" s="475"/>
    </row>
    <row r="54" spans="1:5" ht="21" x14ac:dyDescent="0.4">
      <c r="A54" s="8" t="s">
        <v>587</v>
      </c>
      <c r="C54" s="484"/>
      <c r="D54" s="484"/>
      <c r="E54" s="475"/>
    </row>
    <row r="55" spans="1:5" ht="21" x14ac:dyDescent="0.4">
      <c r="A55" s="8" t="s">
        <v>591</v>
      </c>
      <c r="C55" s="8"/>
      <c r="D55" s="8"/>
      <c r="E55" s="8" t="s">
        <v>592</v>
      </c>
    </row>
    <row r="56" spans="1:5" x14ac:dyDescent="0.25">
      <c r="A56" s="218"/>
      <c r="E56" s="219"/>
    </row>
    <row r="60" spans="1:5" x14ac:dyDescent="0.25">
      <c r="D60" s="219"/>
    </row>
  </sheetData>
  <mergeCells count="16">
    <mergeCell ref="E1:F1"/>
    <mergeCell ref="E2:F2"/>
    <mergeCell ref="E3:F3"/>
    <mergeCell ref="A6:F6"/>
    <mergeCell ref="A11:A12"/>
    <mergeCell ref="B11:B12"/>
    <mergeCell ref="C11:C12"/>
    <mergeCell ref="D11:D12"/>
    <mergeCell ref="E11:F11"/>
    <mergeCell ref="B49:D49"/>
    <mergeCell ref="B50:D50"/>
    <mergeCell ref="A44:B44"/>
    <mergeCell ref="A48:B48"/>
    <mergeCell ref="A14:F14"/>
    <mergeCell ref="A26:F26"/>
    <mergeCell ref="A47:F47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P302"/>
  <sheetViews>
    <sheetView showZeros="0" view="pageBreakPreview" topLeftCell="B114" zoomScale="80" zoomScaleNormal="90" zoomScaleSheetLayoutView="80" workbookViewId="0">
      <selection activeCell="N8" sqref="N8:N10"/>
    </sheetView>
  </sheetViews>
  <sheetFormatPr defaultRowHeight="13.2" x14ac:dyDescent="0.25"/>
  <cols>
    <col min="1" max="1" width="0" hidden="1" customWidth="1"/>
    <col min="2" max="2" width="0.6640625" customWidth="1"/>
    <col min="3" max="3" width="12" customWidth="1"/>
    <col min="4" max="4" width="11" customWidth="1"/>
    <col min="5" max="5" width="10.21875" style="12" customWidth="1"/>
    <col min="6" max="6" width="55.44140625" style="13" customWidth="1"/>
    <col min="7" max="7" width="18.77734375" style="14" customWidth="1"/>
    <col min="8" max="8" width="17.88671875" style="15" customWidth="1"/>
    <col min="9" max="9" width="14.77734375" customWidth="1"/>
    <col min="10" max="10" width="12.44140625" customWidth="1"/>
    <col min="11" max="11" width="13.33203125" customWidth="1"/>
    <col min="12" max="12" width="14.6640625" style="16" customWidth="1"/>
    <col min="13" max="13" width="16.21875" style="16" customWidth="1"/>
    <col min="14" max="14" width="15.109375" customWidth="1"/>
    <col min="15" max="15" width="8.77734375" customWidth="1"/>
    <col min="16" max="16" width="8.21875" customWidth="1"/>
    <col min="17" max="17" width="15.33203125" customWidth="1"/>
    <col min="18" max="18" width="13.44140625" hidden="1" customWidth="1"/>
    <col min="19" max="19" width="1.88671875" hidden="1" customWidth="1"/>
    <col min="20" max="20" width="19.44140625" style="15" customWidth="1"/>
    <col min="21" max="21" width="9.21875" customWidth="1"/>
    <col min="22" max="22" width="17.21875" hidden="1" customWidth="1"/>
    <col min="23" max="23" width="16.5546875" hidden="1" customWidth="1"/>
    <col min="24" max="24" width="4.5546875" customWidth="1"/>
    <col min="25" max="25" width="14" customWidth="1"/>
    <col min="26" max="26" width="17.44140625" customWidth="1"/>
    <col min="27" max="27" width="8.88671875" customWidth="1"/>
    <col min="28" max="28" width="12.77734375" customWidth="1"/>
    <col min="29" max="29" width="0.88671875" customWidth="1"/>
    <col min="30" max="30" width="1.6640625" customWidth="1"/>
    <col min="31" max="31" width="9.21875" customWidth="1"/>
  </cols>
  <sheetData>
    <row r="2" spans="3:22" ht="21" customHeight="1" x14ac:dyDescent="0.25"/>
    <row r="3" spans="3:22" ht="81.75" customHeight="1" x14ac:dyDescent="0.25">
      <c r="F3" s="17"/>
      <c r="G3" s="18"/>
      <c r="H3" s="19"/>
      <c r="I3" s="5"/>
      <c r="J3" s="5"/>
      <c r="K3" s="5"/>
      <c r="L3" s="20"/>
      <c r="M3" s="20"/>
      <c r="N3" s="5"/>
      <c r="O3" s="5"/>
      <c r="T3" s="21"/>
    </row>
    <row r="4" spans="3:22" ht="19.5" customHeight="1" x14ac:dyDescent="0.4">
      <c r="C4" s="715" t="s">
        <v>6</v>
      </c>
      <c r="D4" s="716"/>
      <c r="F4" s="17"/>
      <c r="G4" s="18"/>
      <c r="H4" s="19"/>
      <c r="I4" s="5"/>
      <c r="J4" s="5"/>
      <c r="K4" s="5"/>
      <c r="L4" s="20"/>
      <c r="M4" s="20"/>
      <c r="N4" s="5"/>
      <c r="O4" s="5"/>
      <c r="T4" s="21"/>
    </row>
    <row r="5" spans="3:22" ht="22.5" customHeight="1" x14ac:dyDescent="0.3">
      <c r="C5" s="717" t="s">
        <v>5</v>
      </c>
      <c r="D5" s="718"/>
      <c r="F5" s="17"/>
      <c r="G5" s="18"/>
      <c r="H5" s="19"/>
      <c r="I5" s="5"/>
      <c r="J5" s="5"/>
      <c r="K5" s="5"/>
      <c r="L5" s="20"/>
      <c r="M5" s="20"/>
      <c r="N5" s="5"/>
      <c r="O5" s="5"/>
      <c r="T5" s="22" t="s">
        <v>46</v>
      </c>
    </row>
    <row r="6" spans="3:22" ht="20.25" customHeight="1" x14ac:dyDescent="0.25">
      <c r="F6" s="17"/>
      <c r="G6" s="18"/>
      <c r="H6" s="19"/>
      <c r="I6" s="5"/>
      <c r="J6" s="5"/>
      <c r="K6" s="5"/>
      <c r="L6" s="20"/>
      <c r="M6" s="20"/>
      <c r="N6" s="5"/>
      <c r="O6" s="5"/>
      <c r="T6" s="21"/>
    </row>
    <row r="7" spans="3:22" ht="23.25" customHeight="1" x14ac:dyDescent="0.25">
      <c r="C7" s="719" t="s">
        <v>47</v>
      </c>
      <c r="D7" s="721" t="s">
        <v>48</v>
      </c>
      <c r="E7" s="721" t="s">
        <v>49</v>
      </c>
      <c r="F7" s="712" t="s">
        <v>50</v>
      </c>
      <c r="G7" s="724" t="s">
        <v>0</v>
      </c>
      <c r="H7" s="725"/>
      <c r="I7" s="725"/>
      <c r="J7" s="725"/>
      <c r="K7" s="726"/>
      <c r="L7" s="724" t="s">
        <v>1</v>
      </c>
      <c r="M7" s="725"/>
      <c r="N7" s="725"/>
      <c r="O7" s="725"/>
      <c r="P7" s="725"/>
      <c r="Q7" s="725"/>
      <c r="R7" s="725"/>
      <c r="S7" s="727"/>
      <c r="T7" s="728" t="s">
        <v>51</v>
      </c>
    </row>
    <row r="8" spans="3:22" ht="19.5" customHeight="1" x14ac:dyDescent="0.25">
      <c r="C8" s="720"/>
      <c r="D8" s="722"/>
      <c r="E8" s="722"/>
      <c r="F8" s="713"/>
      <c r="G8" s="731" t="s">
        <v>4</v>
      </c>
      <c r="H8" s="734" t="s">
        <v>52</v>
      </c>
      <c r="I8" s="736" t="s">
        <v>53</v>
      </c>
      <c r="J8" s="737"/>
      <c r="K8" s="734" t="s">
        <v>54</v>
      </c>
      <c r="L8" s="739" t="s">
        <v>4</v>
      </c>
      <c r="M8" s="710" t="s">
        <v>55</v>
      </c>
      <c r="N8" s="734" t="s">
        <v>52</v>
      </c>
      <c r="O8" s="736" t="s">
        <v>53</v>
      </c>
      <c r="P8" s="737"/>
      <c r="Q8" s="734" t="s">
        <v>54</v>
      </c>
      <c r="R8" s="742" t="s">
        <v>53</v>
      </c>
      <c r="S8" s="743"/>
      <c r="T8" s="729"/>
    </row>
    <row r="9" spans="3:22" ht="12.75" customHeight="1" x14ac:dyDescent="0.25">
      <c r="C9" s="720"/>
      <c r="D9" s="722"/>
      <c r="E9" s="722"/>
      <c r="F9" s="713"/>
      <c r="G9" s="732"/>
      <c r="H9" s="735"/>
      <c r="I9" s="710" t="s">
        <v>56</v>
      </c>
      <c r="J9" s="710" t="s">
        <v>57</v>
      </c>
      <c r="K9" s="738"/>
      <c r="L9" s="740"/>
      <c r="M9" s="713"/>
      <c r="N9" s="735"/>
      <c r="O9" s="710" t="s">
        <v>58</v>
      </c>
      <c r="P9" s="710" t="s">
        <v>59</v>
      </c>
      <c r="Q9" s="738"/>
      <c r="R9" s="710" t="s">
        <v>60</v>
      </c>
      <c r="S9" s="23" t="s">
        <v>53</v>
      </c>
      <c r="T9" s="729"/>
    </row>
    <row r="10" spans="3:22" ht="96.75" customHeight="1" x14ac:dyDescent="0.25">
      <c r="C10" s="720"/>
      <c r="D10" s="723"/>
      <c r="E10" s="723"/>
      <c r="F10" s="714"/>
      <c r="G10" s="733"/>
      <c r="H10" s="735"/>
      <c r="I10" s="711"/>
      <c r="J10" s="711"/>
      <c r="K10" s="738"/>
      <c r="L10" s="741"/>
      <c r="M10" s="714"/>
      <c r="N10" s="735"/>
      <c r="O10" s="711"/>
      <c r="P10" s="711"/>
      <c r="Q10" s="738"/>
      <c r="R10" s="711"/>
      <c r="S10" s="24" t="s">
        <v>61</v>
      </c>
      <c r="T10" s="730"/>
    </row>
    <row r="11" spans="3:22" ht="15.75" customHeight="1" x14ac:dyDescent="0.25">
      <c r="C11" s="25">
        <v>1</v>
      </c>
      <c r="D11" s="25" t="s">
        <v>62</v>
      </c>
      <c r="E11" s="26">
        <v>3</v>
      </c>
      <c r="F11" s="26">
        <v>4</v>
      </c>
      <c r="G11" s="26">
        <v>5</v>
      </c>
      <c r="H11" s="24">
        <v>6</v>
      </c>
      <c r="I11" s="24">
        <v>7</v>
      </c>
      <c r="J11" s="24">
        <v>8</v>
      </c>
      <c r="K11" s="26">
        <v>9</v>
      </c>
      <c r="L11" s="24">
        <v>10</v>
      </c>
      <c r="M11" s="24">
        <v>11</v>
      </c>
      <c r="N11" s="24">
        <v>12</v>
      </c>
      <c r="O11" s="24">
        <v>13</v>
      </c>
      <c r="P11" s="24">
        <v>14</v>
      </c>
      <c r="Q11" s="24">
        <v>15</v>
      </c>
      <c r="R11" s="24">
        <v>15</v>
      </c>
      <c r="S11" s="24">
        <v>15</v>
      </c>
      <c r="T11" s="26">
        <v>16</v>
      </c>
    </row>
    <row r="12" spans="3:22" ht="33" customHeight="1" x14ac:dyDescent="0.3">
      <c r="C12" s="27" t="s">
        <v>63</v>
      </c>
      <c r="D12" s="27"/>
      <c r="E12" s="27"/>
      <c r="F12" s="161" t="s">
        <v>64</v>
      </c>
      <c r="G12" s="163">
        <f t="shared" ref="G12:T12" si="0">SUM(G13)</f>
        <v>3900000</v>
      </c>
      <c r="H12" s="164">
        <f t="shared" si="0"/>
        <v>3900000</v>
      </c>
      <c r="I12" s="164">
        <f t="shared" si="0"/>
        <v>0</v>
      </c>
      <c r="J12" s="164">
        <f t="shared" si="0"/>
        <v>0</v>
      </c>
      <c r="K12" s="164">
        <f t="shared" si="0"/>
        <v>0</v>
      </c>
      <c r="L12" s="164">
        <f t="shared" si="0"/>
        <v>5723000</v>
      </c>
      <c r="M12" s="164">
        <f t="shared" si="0"/>
        <v>5723000</v>
      </c>
      <c r="N12" s="164">
        <f t="shared" si="0"/>
        <v>0</v>
      </c>
      <c r="O12" s="164">
        <f t="shared" si="0"/>
        <v>0</v>
      </c>
      <c r="P12" s="164">
        <f t="shared" si="0"/>
        <v>0</v>
      </c>
      <c r="Q12" s="164">
        <f t="shared" si="0"/>
        <v>5723000</v>
      </c>
      <c r="R12" s="164">
        <f t="shared" si="0"/>
        <v>0</v>
      </c>
      <c r="S12" s="164">
        <f t="shared" si="0"/>
        <v>0</v>
      </c>
      <c r="T12" s="164">
        <f t="shared" si="0"/>
        <v>9623000</v>
      </c>
      <c r="V12" s="28"/>
    </row>
    <row r="13" spans="3:22" s="29" customFormat="1" ht="28.5" customHeight="1" x14ac:dyDescent="0.3">
      <c r="C13" s="27" t="s">
        <v>65</v>
      </c>
      <c r="D13" s="27"/>
      <c r="E13" s="27"/>
      <c r="F13" s="161" t="s">
        <v>64</v>
      </c>
      <c r="G13" s="163">
        <f t="shared" ref="G13:T13" si="1">SUM(G14:G29)</f>
        <v>3900000</v>
      </c>
      <c r="H13" s="163">
        <f t="shared" si="1"/>
        <v>3900000</v>
      </c>
      <c r="I13" s="163">
        <f t="shared" si="1"/>
        <v>0</v>
      </c>
      <c r="J13" s="163">
        <f t="shared" si="1"/>
        <v>0</v>
      </c>
      <c r="K13" s="163">
        <f t="shared" si="1"/>
        <v>0</v>
      </c>
      <c r="L13" s="163">
        <f t="shared" si="1"/>
        <v>5723000</v>
      </c>
      <c r="M13" s="163">
        <f t="shared" si="1"/>
        <v>5723000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5723000</v>
      </c>
      <c r="R13" s="163">
        <f t="shared" si="1"/>
        <v>0</v>
      </c>
      <c r="S13" s="163">
        <f t="shared" si="1"/>
        <v>0</v>
      </c>
      <c r="T13" s="163">
        <f t="shared" si="1"/>
        <v>9623000</v>
      </c>
      <c r="V13" s="28">
        <f>SUM(G13,L13)</f>
        <v>9623000</v>
      </c>
    </row>
    <row r="14" spans="3:22" s="37" customFormat="1" ht="97.5" hidden="1" customHeight="1" x14ac:dyDescent="0.35">
      <c r="C14" s="77" t="s">
        <v>66</v>
      </c>
      <c r="D14" s="77" t="s">
        <v>67</v>
      </c>
      <c r="E14" s="77" t="s">
        <v>68</v>
      </c>
      <c r="F14" s="79" t="s">
        <v>69</v>
      </c>
      <c r="G14" s="43">
        <f t="shared" ref="G14:G29" si="2">SUM(H14,K14)</f>
        <v>0</v>
      </c>
      <c r="H14" s="57"/>
      <c r="I14" s="57"/>
      <c r="J14" s="57"/>
      <c r="K14" s="130"/>
      <c r="L14" s="45">
        <f>SUM(N14,Q14)</f>
        <v>0</v>
      </c>
      <c r="M14" s="45"/>
      <c r="N14" s="44"/>
      <c r="O14" s="44"/>
      <c r="P14" s="44"/>
      <c r="Q14" s="45"/>
      <c r="R14" s="57"/>
      <c r="S14" s="57"/>
      <c r="T14" s="45">
        <f t="shared" ref="T14:T29" si="3">SUM(G14,L14)</f>
        <v>0</v>
      </c>
    </row>
    <row r="15" spans="3:22" s="37" customFormat="1" ht="30.75" hidden="1" customHeight="1" x14ac:dyDescent="0.35">
      <c r="C15" s="77" t="s">
        <v>70</v>
      </c>
      <c r="D15" s="77" t="s">
        <v>71</v>
      </c>
      <c r="E15" s="77" t="s">
        <v>68</v>
      </c>
      <c r="F15" s="81" t="s">
        <v>72</v>
      </c>
      <c r="G15" s="43">
        <f t="shared" si="2"/>
        <v>0</v>
      </c>
      <c r="H15" s="43"/>
      <c r="I15" s="57"/>
      <c r="J15" s="57"/>
      <c r="K15" s="57"/>
      <c r="L15" s="45">
        <f t="shared" ref="L15:L29" si="4">SUM(N15,Q15)</f>
        <v>0</v>
      </c>
      <c r="M15" s="45"/>
      <c r="N15" s="44"/>
      <c r="O15" s="44"/>
      <c r="P15" s="44"/>
      <c r="Q15" s="45"/>
      <c r="R15" s="57"/>
      <c r="S15" s="57"/>
      <c r="T15" s="45">
        <f t="shared" si="3"/>
        <v>0</v>
      </c>
    </row>
    <row r="16" spans="3:22" s="37" customFormat="1" ht="30.75" hidden="1" customHeight="1" x14ac:dyDescent="0.35">
      <c r="C16" s="77" t="s">
        <v>73</v>
      </c>
      <c r="D16" s="77" t="s">
        <v>74</v>
      </c>
      <c r="E16" s="77" t="s">
        <v>75</v>
      </c>
      <c r="F16" s="81" t="s">
        <v>76</v>
      </c>
      <c r="G16" s="43">
        <f t="shared" si="2"/>
        <v>0</v>
      </c>
      <c r="H16" s="43"/>
      <c r="I16" s="57"/>
      <c r="J16" s="57"/>
      <c r="K16" s="57"/>
      <c r="L16" s="45">
        <f t="shared" si="4"/>
        <v>0</v>
      </c>
      <c r="M16" s="45"/>
      <c r="N16" s="44"/>
      <c r="O16" s="44"/>
      <c r="P16" s="44"/>
      <c r="Q16" s="45"/>
      <c r="R16" s="57"/>
      <c r="S16" s="57"/>
      <c r="T16" s="45">
        <f t="shared" si="3"/>
        <v>0</v>
      </c>
    </row>
    <row r="17" spans="3:22" s="37" customFormat="1" ht="30.75" hidden="1" customHeight="1" x14ac:dyDescent="0.35">
      <c r="C17" s="77" t="s">
        <v>77</v>
      </c>
      <c r="D17" s="77" t="s">
        <v>78</v>
      </c>
      <c r="E17" s="77" t="s">
        <v>71</v>
      </c>
      <c r="F17" s="81" t="s">
        <v>79</v>
      </c>
      <c r="G17" s="43">
        <f t="shared" si="2"/>
        <v>0</v>
      </c>
      <c r="H17" s="43"/>
      <c r="I17" s="57"/>
      <c r="J17" s="57"/>
      <c r="K17" s="57"/>
      <c r="L17" s="45">
        <f t="shared" si="4"/>
        <v>0</v>
      </c>
      <c r="M17" s="45"/>
      <c r="N17" s="44"/>
      <c r="O17" s="44"/>
      <c r="P17" s="44"/>
      <c r="Q17" s="45"/>
      <c r="R17" s="57"/>
      <c r="S17" s="57"/>
      <c r="T17" s="45">
        <f t="shared" si="3"/>
        <v>0</v>
      </c>
    </row>
    <row r="18" spans="3:22" s="37" customFormat="1" ht="30.75" hidden="1" customHeight="1" x14ac:dyDescent="0.35">
      <c r="C18" s="77" t="s">
        <v>80</v>
      </c>
      <c r="D18" s="77" t="s">
        <v>81</v>
      </c>
      <c r="E18" s="77" t="s">
        <v>82</v>
      </c>
      <c r="F18" s="81" t="s">
        <v>83</v>
      </c>
      <c r="G18" s="43">
        <f t="shared" si="2"/>
        <v>0</v>
      </c>
      <c r="H18" s="43"/>
      <c r="I18" s="57"/>
      <c r="J18" s="57"/>
      <c r="K18" s="57"/>
      <c r="L18" s="45">
        <f t="shared" si="4"/>
        <v>0</v>
      </c>
      <c r="M18" s="45"/>
      <c r="N18" s="44"/>
      <c r="O18" s="44"/>
      <c r="P18" s="44"/>
      <c r="Q18" s="45"/>
      <c r="R18" s="57"/>
      <c r="S18" s="57"/>
      <c r="T18" s="45">
        <f t="shared" si="3"/>
        <v>0</v>
      </c>
    </row>
    <row r="19" spans="3:22" s="37" customFormat="1" ht="30.75" hidden="1" customHeight="1" x14ac:dyDescent="0.35">
      <c r="C19" s="77" t="s">
        <v>84</v>
      </c>
      <c r="D19" s="77" t="s">
        <v>85</v>
      </c>
      <c r="E19" s="77" t="s">
        <v>86</v>
      </c>
      <c r="F19" s="81" t="s">
        <v>87</v>
      </c>
      <c r="G19" s="43">
        <f t="shared" si="2"/>
        <v>0</v>
      </c>
      <c r="H19" s="43"/>
      <c r="I19" s="57"/>
      <c r="J19" s="57"/>
      <c r="K19" s="57"/>
      <c r="L19" s="45">
        <f t="shared" si="4"/>
        <v>0</v>
      </c>
      <c r="M19" s="45"/>
      <c r="N19" s="44"/>
      <c r="O19" s="44"/>
      <c r="P19" s="44"/>
      <c r="Q19" s="45"/>
      <c r="R19" s="57"/>
      <c r="S19" s="57"/>
      <c r="T19" s="45">
        <f t="shared" si="3"/>
        <v>0</v>
      </c>
    </row>
    <row r="20" spans="3:22" s="37" customFormat="1" ht="30.75" hidden="1" customHeight="1" x14ac:dyDescent="0.35">
      <c r="C20" s="77" t="s">
        <v>88</v>
      </c>
      <c r="D20" s="77" t="s">
        <v>89</v>
      </c>
      <c r="E20" s="77" t="s">
        <v>90</v>
      </c>
      <c r="F20" s="81" t="s">
        <v>91</v>
      </c>
      <c r="G20" s="43">
        <f t="shared" si="2"/>
        <v>0</v>
      </c>
      <c r="H20" s="43"/>
      <c r="I20" s="43"/>
      <c r="J20" s="43"/>
      <c r="K20" s="43"/>
      <c r="L20" s="45">
        <f t="shared" si="4"/>
        <v>0</v>
      </c>
      <c r="M20" s="45"/>
      <c r="N20" s="45"/>
      <c r="O20" s="45"/>
      <c r="P20" s="45"/>
      <c r="Q20" s="45"/>
      <c r="R20" s="43"/>
      <c r="S20" s="43"/>
      <c r="T20" s="45">
        <f t="shared" si="3"/>
        <v>0</v>
      </c>
    </row>
    <row r="21" spans="3:22" s="37" customFormat="1" ht="30.75" hidden="1" customHeight="1" x14ac:dyDescent="0.35">
      <c r="C21" s="77" t="s">
        <v>92</v>
      </c>
      <c r="D21" s="77" t="s">
        <v>93</v>
      </c>
      <c r="E21" s="77" t="s">
        <v>94</v>
      </c>
      <c r="F21" s="81" t="s">
        <v>95</v>
      </c>
      <c r="G21" s="43">
        <f t="shared" si="2"/>
        <v>0</v>
      </c>
      <c r="H21" s="43"/>
      <c r="I21" s="43"/>
      <c r="J21" s="43"/>
      <c r="K21" s="43"/>
      <c r="L21" s="45">
        <f t="shared" si="4"/>
        <v>0</v>
      </c>
      <c r="M21" s="45"/>
      <c r="N21" s="43"/>
      <c r="O21" s="43"/>
      <c r="P21" s="43"/>
      <c r="Q21" s="45"/>
      <c r="R21" s="43"/>
      <c r="S21" s="43"/>
      <c r="T21" s="45">
        <f t="shared" si="3"/>
        <v>0</v>
      </c>
    </row>
    <row r="22" spans="3:22" s="158" customFormat="1" ht="30.75" hidden="1" customHeight="1" x14ac:dyDescent="0.35">
      <c r="C22" s="157" t="s">
        <v>96</v>
      </c>
      <c r="D22" s="157" t="s">
        <v>97</v>
      </c>
      <c r="E22" s="157" t="s">
        <v>98</v>
      </c>
      <c r="F22" s="80" t="s">
        <v>99</v>
      </c>
      <c r="G22" s="43">
        <f t="shared" si="2"/>
        <v>0</v>
      </c>
      <c r="H22" s="43"/>
      <c r="I22" s="58"/>
      <c r="J22" s="58"/>
      <c r="K22" s="58"/>
      <c r="L22" s="45">
        <f t="shared" si="4"/>
        <v>0</v>
      </c>
      <c r="M22" s="45"/>
      <c r="N22" s="58"/>
      <c r="O22" s="58"/>
      <c r="P22" s="58"/>
      <c r="Q22" s="45"/>
      <c r="R22" s="58"/>
      <c r="S22" s="58"/>
      <c r="T22" s="45">
        <f t="shared" si="3"/>
        <v>0</v>
      </c>
    </row>
    <row r="23" spans="3:22" s="3" customFormat="1" ht="44.25" hidden="1" customHeight="1" x14ac:dyDescent="0.35">
      <c r="C23" s="119" t="s">
        <v>100</v>
      </c>
      <c r="D23" s="77" t="s">
        <v>101</v>
      </c>
      <c r="E23" s="120" t="s">
        <v>102</v>
      </c>
      <c r="F23" s="122" t="s">
        <v>103</v>
      </c>
      <c r="G23" s="43">
        <f t="shared" si="2"/>
        <v>0</v>
      </c>
      <c r="H23" s="43"/>
      <c r="I23" s="159"/>
      <c r="J23" s="159"/>
      <c r="K23" s="159"/>
      <c r="L23" s="45">
        <f t="shared" si="4"/>
        <v>0</v>
      </c>
      <c r="M23" s="45"/>
      <c r="N23" s="159"/>
      <c r="O23" s="159"/>
      <c r="P23" s="159"/>
      <c r="Q23" s="45"/>
      <c r="R23" s="159"/>
      <c r="S23" s="159"/>
      <c r="T23" s="45">
        <f t="shared" si="3"/>
        <v>0</v>
      </c>
    </row>
    <row r="24" spans="3:22" s="3" customFormat="1" ht="30.75" hidden="1" customHeight="1" x14ac:dyDescent="0.35">
      <c r="C24" s="119" t="s">
        <v>104</v>
      </c>
      <c r="D24" s="77" t="s">
        <v>105</v>
      </c>
      <c r="E24" s="120" t="s">
        <v>106</v>
      </c>
      <c r="F24" s="122" t="s">
        <v>107</v>
      </c>
      <c r="G24" s="43">
        <f t="shared" si="2"/>
        <v>0</v>
      </c>
      <c r="H24" s="43"/>
      <c r="I24" s="159"/>
      <c r="J24" s="159"/>
      <c r="K24" s="159"/>
      <c r="L24" s="45">
        <f t="shared" si="4"/>
        <v>0</v>
      </c>
      <c r="M24" s="45"/>
      <c r="N24" s="159"/>
      <c r="O24" s="159"/>
      <c r="P24" s="159"/>
      <c r="Q24" s="45"/>
      <c r="R24" s="159"/>
      <c r="S24" s="159"/>
      <c r="T24" s="45">
        <f t="shared" si="3"/>
        <v>0</v>
      </c>
    </row>
    <row r="25" spans="3:22" s="3" customFormat="1" ht="30.75" hidden="1" customHeight="1" x14ac:dyDescent="0.35">
      <c r="C25" s="119" t="s">
        <v>108</v>
      </c>
      <c r="D25" s="77" t="s">
        <v>109</v>
      </c>
      <c r="E25" s="120" t="s">
        <v>106</v>
      </c>
      <c r="F25" s="122" t="s">
        <v>110</v>
      </c>
      <c r="G25" s="43">
        <f t="shared" si="2"/>
        <v>0</v>
      </c>
      <c r="H25" s="43"/>
      <c r="I25" s="159"/>
      <c r="J25" s="159"/>
      <c r="K25" s="159"/>
      <c r="L25" s="45">
        <f t="shared" si="4"/>
        <v>0</v>
      </c>
      <c r="M25" s="45"/>
      <c r="N25" s="159"/>
      <c r="O25" s="159"/>
      <c r="P25" s="159"/>
      <c r="Q25" s="45"/>
      <c r="R25" s="159"/>
      <c r="S25" s="159"/>
      <c r="T25" s="45">
        <f t="shared" si="3"/>
        <v>0</v>
      </c>
    </row>
    <row r="26" spans="3:22" s="3" customFormat="1" ht="30.75" hidden="1" customHeight="1" x14ac:dyDescent="0.35">
      <c r="C26" s="120" t="s">
        <v>111</v>
      </c>
      <c r="D26" s="77" t="s">
        <v>112</v>
      </c>
      <c r="E26" s="120" t="s">
        <v>106</v>
      </c>
      <c r="F26" s="122" t="s">
        <v>113</v>
      </c>
      <c r="G26" s="43">
        <f t="shared" si="2"/>
        <v>0</v>
      </c>
      <c r="H26" s="43"/>
      <c r="I26" s="159"/>
      <c r="J26" s="159"/>
      <c r="K26" s="159"/>
      <c r="L26" s="45">
        <f t="shared" si="4"/>
        <v>0</v>
      </c>
      <c r="M26" s="45"/>
      <c r="N26" s="159"/>
      <c r="O26" s="159"/>
      <c r="P26" s="159"/>
      <c r="Q26" s="45"/>
      <c r="R26" s="159"/>
      <c r="S26" s="159"/>
      <c r="T26" s="45">
        <f t="shared" si="3"/>
        <v>0</v>
      </c>
    </row>
    <row r="27" spans="3:22" s="3" customFormat="1" ht="30.75" hidden="1" customHeight="1" x14ac:dyDescent="0.35">
      <c r="C27" s="120" t="s">
        <v>387</v>
      </c>
      <c r="D27" s="77" t="s">
        <v>213</v>
      </c>
      <c r="E27" s="120" t="s">
        <v>106</v>
      </c>
      <c r="F27" s="122" t="s">
        <v>214</v>
      </c>
      <c r="G27" s="43">
        <f t="shared" si="2"/>
        <v>0</v>
      </c>
      <c r="H27" s="43"/>
      <c r="I27" s="159"/>
      <c r="J27" s="159"/>
      <c r="K27" s="159"/>
      <c r="L27" s="45">
        <f t="shared" si="4"/>
        <v>0</v>
      </c>
      <c r="M27" s="45"/>
      <c r="N27" s="159"/>
      <c r="O27" s="159"/>
      <c r="P27" s="159"/>
      <c r="Q27" s="45"/>
      <c r="R27" s="159"/>
      <c r="S27" s="159"/>
      <c r="T27" s="45">
        <f t="shared" si="3"/>
        <v>0</v>
      </c>
    </row>
    <row r="28" spans="3:22" s="3" customFormat="1" ht="32.25" hidden="1" customHeight="1" x14ac:dyDescent="0.35">
      <c r="C28" s="77" t="s">
        <v>7</v>
      </c>
      <c r="D28" s="77" t="s">
        <v>10</v>
      </c>
      <c r="E28" s="77" t="s">
        <v>74</v>
      </c>
      <c r="F28" s="80" t="s">
        <v>3</v>
      </c>
      <c r="G28" s="43">
        <f t="shared" si="2"/>
        <v>0</v>
      </c>
      <c r="H28" s="43"/>
      <c r="I28" s="159"/>
      <c r="J28" s="159"/>
      <c r="K28" s="159"/>
      <c r="L28" s="43">
        <f t="shared" si="4"/>
        <v>0</v>
      </c>
      <c r="M28" s="43"/>
      <c r="N28" s="159"/>
      <c r="O28" s="159"/>
      <c r="P28" s="159"/>
      <c r="Q28" s="43"/>
      <c r="R28" s="159"/>
      <c r="S28" s="159"/>
      <c r="T28" s="43">
        <f t="shared" si="3"/>
        <v>0</v>
      </c>
    </row>
    <row r="29" spans="3:22" ht="58.5" customHeight="1" x14ac:dyDescent="0.35">
      <c r="C29" s="30" t="s">
        <v>8</v>
      </c>
      <c r="D29" s="30" t="s">
        <v>9</v>
      </c>
      <c r="E29" s="30" t="s">
        <v>74</v>
      </c>
      <c r="F29" s="38" t="s">
        <v>11</v>
      </c>
      <c r="G29" s="32">
        <f t="shared" si="2"/>
        <v>3900000</v>
      </c>
      <c r="H29" s="32">
        <v>3900000</v>
      </c>
      <c r="I29" s="162"/>
      <c r="J29" s="162"/>
      <c r="K29" s="162"/>
      <c r="L29" s="32">
        <f t="shared" si="4"/>
        <v>5723000</v>
      </c>
      <c r="M29" s="32">
        <v>5723000</v>
      </c>
      <c r="N29" s="162"/>
      <c r="O29" s="162"/>
      <c r="P29" s="162"/>
      <c r="Q29" s="32">
        <v>5723000</v>
      </c>
      <c r="R29" s="162"/>
      <c r="S29" s="162"/>
      <c r="T29" s="32">
        <f t="shared" si="3"/>
        <v>9623000</v>
      </c>
    </row>
    <row r="30" spans="3:22" ht="48" customHeight="1" x14ac:dyDescent="0.3">
      <c r="C30" s="234" t="s">
        <v>114</v>
      </c>
      <c r="D30" s="234"/>
      <c r="E30" s="234"/>
      <c r="F30" s="235" t="s">
        <v>115</v>
      </c>
      <c r="G30" s="409">
        <f t="shared" ref="G30:T30" si="5">SUM(G31)</f>
        <v>4120397.12</v>
      </c>
      <c r="H30" s="409">
        <f t="shared" si="5"/>
        <v>4120397.12</v>
      </c>
      <c r="I30" s="409">
        <f t="shared" si="5"/>
        <v>0</v>
      </c>
      <c r="J30" s="409">
        <f t="shared" si="5"/>
        <v>0</v>
      </c>
      <c r="K30" s="409">
        <f t="shared" si="5"/>
        <v>0</v>
      </c>
      <c r="L30" s="474">
        <f t="shared" si="5"/>
        <v>-2219420</v>
      </c>
      <c r="M30" s="474">
        <f t="shared" si="5"/>
        <v>-2219420</v>
      </c>
      <c r="N30" s="474">
        <f t="shared" si="5"/>
        <v>0</v>
      </c>
      <c r="O30" s="474">
        <f t="shared" si="5"/>
        <v>0</v>
      </c>
      <c r="P30" s="474">
        <f t="shared" si="5"/>
        <v>0</v>
      </c>
      <c r="Q30" s="474">
        <f t="shared" si="5"/>
        <v>-2219420</v>
      </c>
      <c r="R30" s="409">
        <f t="shared" si="5"/>
        <v>0</v>
      </c>
      <c r="S30" s="409">
        <f t="shared" si="5"/>
        <v>0</v>
      </c>
      <c r="T30" s="409">
        <f t="shared" si="5"/>
        <v>1900977.12</v>
      </c>
      <c r="V30" s="28"/>
    </row>
    <row r="31" spans="3:22" s="29" customFormat="1" ht="48" customHeight="1" x14ac:dyDescent="0.3">
      <c r="C31" s="234" t="s">
        <v>116</v>
      </c>
      <c r="D31" s="234"/>
      <c r="E31" s="234"/>
      <c r="F31" s="235" t="s">
        <v>115</v>
      </c>
      <c r="G31" s="409">
        <f t="shared" ref="G31:T31" si="6">SUM(G32:G52)</f>
        <v>4120397.12</v>
      </c>
      <c r="H31" s="409">
        <f t="shared" si="6"/>
        <v>4120397.12</v>
      </c>
      <c r="I31" s="409">
        <f t="shared" si="6"/>
        <v>0</v>
      </c>
      <c r="J31" s="409">
        <f t="shared" si="6"/>
        <v>0</v>
      </c>
      <c r="K31" s="409">
        <f t="shared" si="6"/>
        <v>0</v>
      </c>
      <c r="L31" s="474">
        <f t="shared" si="6"/>
        <v>-2219420</v>
      </c>
      <c r="M31" s="474">
        <f t="shared" si="6"/>
        <v>-2219420</v>
      </c>
      <c r="N31" s="474">
        <f t="shared" si="6"/>
        <v>0</v>
      </c>
      <c r="O31" s="474">
        <f t="shared" si="6"/>
        <v>0</v>
      </c>
      <c r="P31" s="474">
        <f t="shared" si="6"/>
        <v>0</v>
      </c>
      <c r="Q31" s="474">
        <f t="shared" si="6"/>
        <v>-2219420</v>
      </c>
      <c r="R31" s="409">
        <f t="shared" si="6"/>
        <v>0</v>
      </c>
      <c r="S31" s="409">
        <f t="shared" si="6"/>
        <v>0</v>
      </c>
      <c r="T31" s="409">
        <f t="shared" si="6"/>
        <v>1900977.12</v>
      </c>
      <c r="V31" s="127">
        <f>SUM(G31,L31)</f>
        <v>1900977.12</v>
      </c>
    </row>
    <row r="32" spans="3:22" s="37" customFormat="1" ht="56.25" hidden="1" customHeight="1" x14ac:dyDescent="0.35">
      <c r="C32" s="252" t="s">
        <v>117</v>
      </c>
      <c r="D32" s="252" t="s">
        <v>71</v>
      </c>
      <c r="E32" s="252" t="s">
        <v>68</v>
      </c>
      <c r="F32" s="253" t="s">
        <v>72</v>
      </c>
      <c r="G32" s="241">
        <f t="shared" ref="G32:G51" si="7">SUM(H32,K32)</f>
        <v>0</v>
      </c>
      <c r="H32" s="241"/>
      <c r="I32" s="241"/>
      <c r="J32" s="254"/>
      <c r="K32" s="254"/>
      <c r="L32" s="243">
        <f t="shared" ref="L32:L52" si="8">SUM(N32,Q32)</f>
        <v>0</v>
      </c>
      <c r="M32" s="243"/>
      <c r="N32" s="254"/>
      <c r="O32" s="254"/>
      <c r="P32" s="254"/>
      <c r="Q32" s="243"/>
      <c r="R32" s="243"/>
      <c r="S32" s="243"/>
      <c r="T32" s="243">
        <f t="shared" ref="T32:T52" si="9">SUM(G32,L32)</f>
        <v>0</v>
      </c>
    </row>
    <row r="33" spans="3:38" s="3" customFormat="1" ht="32.25" hidden="1" customHeight="1" x14ac:dyDescent="0.35">
      <c r="C33" s="252" t="s">
        <v>118</v>
      </c>
      <c r="D33" s="252" t="s">
        <v>119</v>
      </c>
      <c r="E33" s="255" t="s">
        <v>120</v>
      </c>
      <c r="F33" s="256" t="s">
        <v>121</v>
      </c>
      <c r="G33" s="241">
        <f t="shared" si="7"/>
        <v>0</v>
      </c>
      <c r="H33" s="241"/>
      <c r="I33" s="241"/>
      <c r="J33" s="254"/>
      <c r="K33" s="254"/>
      <c r="L33" s="243">
        <f t="shared" si="8"/>
        <v>0</v>
      </c>
      <c r="M33" s="243"/>
      <c r="N33" s="254"/>
      <c r="O33" s="254"/>
      <c r="P33" s="254"/>
      <c r="Q33" s="243"/>
      <c r="R33" s="243"/>
      <c r="S33" s="243"/>
      <c r="T33" s="243">
        <f t="shared" si="9"/>
        <v>0</v>
      </c>
    </row>
    <row r="34" spans="3:38" s="414" customFormat="1" ht="57.75" customHeight="1" x14ac:dyDescent="0.35">
      <c r="C34" s="236" t="s">
        <v>122</v>
      </c>
      <c r="D34" s="236" t="s">
        <v>123</v>
      </c>
      <c r="E34" s="239" t="s">
        <v>124</v>
      </c>
      <c r="F34" s="240" t="s">
        <v>125</v>
      </c>
      <c r="G34" s="237">
        <f t="shared" si="7"/>
        <v>3266548</v>
      </c>
      <c r="H34" s="237">
        <v>3266548</v>
      </c>
      <c r="I34" s="237"/>
      <c r="J34" s="237"/>
      <c r="K34" s="237"/>
      <c r="L34" s="238">
        <f t="shared" si="8"/>
        <v>-2339420</v>
      </c>
      <c r="M34" s="237">
        <v>-2339420</v>
      </c>
      <c r="N34" s="237"/>
      <c r="O34" s="237"/>
      <c r="P34" s="237"/>
      <c r="Q34" s="237">
        <v>-2339420</v>
      </c>
      <c r="R34" s="237"/>
      <c r="S34" s="237"/>
      <c r="T34" s="238">
        <f t="shared" si="9"/>
        <v>927128</v>
      </c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</row>
    <row r="35" spans="3:38" s="145" customFormat="1" ht="56.25" hidden="1" customHeight="1" x14ac:dyDescent="0.35">
      <c r="C35" s="252" t="s">
        <v>126</v>
      </c>
      <c r="D35" s="252" t="s">
        <v>127</v>
      </c>
      <c r="E35" s="255" t="s">
        <v>124</v>
      </c>
      <c r="F35" s="256" t="s">
        <v>128</v>
      </c>
      <c r="G35" s="241">
        <f t="shared" si="7"/>
        <v>0</v>
      </c>
      <c r="H35" s="241"/>
      <c r="I35" s="241"/>
      <c r="J35" s="241"/>
      <c r="K35" s="241"/>
      <c r="L35" s="243">
        <f t="shared" si="8"/>
        <v>0</v>
      </c>
      <c r="M35" s="241"/>
      <c r="N35" s="241"/>
      <c r="O35" s="241"/>
      <c r="P35" s="241"/>
      <c r="Q35" s="241"/>
      <c r="R35" s="241"/>
      <c r="S35" s="241"/>
      <c r="T35" s="243">
        <f t="shared" si="9"/>
        <v>0</v>
      </c>
    </row>
    <row r="36" spans="3:38" s="473" customFormat="1" ht="56.25" customHeight="1" x14ac:dyDescent="0.35">
      <c r="C36" s="236" t="s">
        <v>129</v>
      </c>
      <c r="D36" s="236" t="s">
        <v>130</v>
      </c>
      <c r="E36" s="236" t="s">
        <v>131</v>
      </c>
      <c r="F36" s="242" t="s">
        <v>132</v>
      </c>
      <c r="G36" s="237">
        <f t="shared" si="7"/>
        <v>667936</v>
      </c>
      <c r="H36" s="237">
        <v>667936</v>
      </c>
      <c r="I36" s="237"/>
      <c r="J36" s="238"/>
      <c r="K36" s="238"/>
      <c r="L36" s="238">
        <f t="shared" si="8"/>
        <v>0</v>
      </c>
      <c r="M36" s="237"/>
      <c r="N36" s="238"/>
      <c r="O36" s="238"/>
      <c r="P36" s="238"/>
      <c r="Q36" s="237"/>
      <c r="R36" s="238"/>
      <c r="S36" s="238"/>
      <c r="T36" s="238">
        <f t="shared" si="9"/>
        <v>667936</v>
      </c>
    </row>
    <row r="37" spans="3:38" s="3" customFormat="1" ht="36.75" hidden="1" customHeight="1" x14ac:dyDescent="0.35">
      <c r="C37" s="252" t="s">
        <v>133</v>
      </c>
      <c r="D37" s="252" t="s">
        <v>134</v>
      </c>
      <c r="E37" s="252" t="s">
        <v>135</v>
      </c>
      <c r="F37" s="256" t="s">
        <v>136</v>
      </c>
      <c r="G37" s="241">
        <f t="shared" si="7"/>
        <v>0</v>
      </c>
      <c r="H37" s="241"/>
      <c r="I37" s="241"/>
      <c r="J37" s="243"/>
      <c r="K37" s="243"/>
      <c r="L37" s="243">
        <f t="shared" si="8"/>
        <v>0</v>
      </c>
      <c r="M37" s="241"/>
      <c r="N37" s="243"/>
      <c r="O37" s="243"/>
      <c r="P37" s="243"/>
      <c r="Q37" s="241"/>
      <c r="R37" s="243"/>
      <c r="S37" s="243"/>
      <c r="T37" s="243">
        <f t="shared" si="9"/>
        <v>0</v>
      </c>
    </row>
    <row r="38" spans="3:38" s="3" customFormat="1" ht="28.5" hidden="1" customHeight="1" x14ac:dyDescent="0.35">
      <c r="C38" s="252" t="s">
        <v>137</v>
      </c>
      <c r="D38" s="252" t="s">
        <v>138</v>
      </c>
      <c r="E38" s="252" t="s">
        <v>135</v>
      </c>
      <c r="F38" s="256" t="s">
        <v>139</v>
      </c>
      <c r="G38" s="241">
        <f t="shared" si="7"/>
        <v>0</v>
      </c>
      <c r="H38" s="241"/>
      <c r="I38" s="241"/>
      <c r="J38" s="243"/>
      <c r="K38" s="243"/>
      <c r="L38" s="243">
        <f t="shared" si="8"/>
        <v>0</v>
      </c>
      <c r="M38" s="243"/>
      <c r="N38" s="243"/>
      <c r="O38" s="243"/>
      <c r="P38" s="243"/>
      <c r="Q38" s="243"/>
      <c r="R38" s="243"/>
      <c r="S38" s="243"/>
      <c r="T38" s="243">
        <f t="shared" si="9"/>
        <v>0</v>
      </c>
    </row>
    <row r="39" spans="3:38" s="3" customFormat="1" ht="60" hidden="1" customHeight="1" x14ac:dyDescent="0.35">
      <c r="C39" s="252" t="s">
        <v>140</v>
      </c>
      <c r="D39" s="252" t="s">
        <v>141</v>
      </c>
      <c r="E39" s="252" t="s">
        <v>135</v>
      </c>
      <c r="F39" s="257" t="s">
        <v>142</v>
      </c>
      <c r="G39" s="241">
        <f t="shared" si="7"/>
        <v>0</v>
      </c>
      <c r="H39" s="241"/>
      <c r="I39" s="241"/>
      <c r="J39" s="243"/>
      <c r="K39" s="243"/>
      <c r="L39" s="243">
        <f t="shared" si="8"/>
        <v>0</v>
      </c>
      <c r="M39" s="463"/>
      <c r="N39" s="243"/>
      <c r="O39" s="243"/>
      <c r="P39" s="243"/>
      <c r="Q39" s="463"/>
      <c r="R39" s="243"/>
      <c r="S39" s="243"/>
      <c r="T39" s="243">
        <f t="shared" si="9"/>
        <v>0</v>
      </c>
    </row>
    <row r="40" spans="3:38" s="3" customFormat="1" ht="39" hidden="1" customHeight="1" x14ac:dyDescent="0.35">
      <c r="C40" s="252" t="s">
        <v>143</v>
      </c>
      <c r="D40" s="252" t="s">
        <v>144</v>
      </c>
      <c r="E40" s="252" t="s">
        <v>135</v>
      </c>
      <c r="F40" s="257" t="s">
        <v>145</v>
      </c>
      <c r="G40" s="241">
        <f t="shared" si="7"/>
        <v>0</v>
      </c>
      <c r="H40" s="241"/>
      <c r="I40" s="241"/>
      <c r="J40" s="243"/>
      <c r="K40" s="243"/>
      <c r="L40" s="243">
        <f t="shared" si="8"/>
        <v>0</v>
      </c>
      <c r="M40" s="463"/>
      <c r="N40" s="243"/>
      <c r="O40" s="243"/>
      <c r="P40" s="243"/>
      <c r="Q40" s="463"/>
      <c r="R40" s="243"/>
      <c r="S40" s="243"/>
      <c r="T40" s="243">
        <f t="shared" si="9"/>
        <v>0</v>
      </c>
    </row>
    <row r="41" spans="3:38" s="468" customFormat="1" ht="47.25" hidden="1" customHeight="1" x14ac:dyDescent="0.35">
      <c r="C41" s="464"/>
      <c r="D41" s="464"/>
      <c r="E41" s="465"/>
      <c r="F41" s="466" t="s">
        <v>146</v>
      </c>
      <c r="G41" s="467">
        <f t="shared" si="7"/>
        <v>0</v>
      </c>
      <c r="H41" s="467"/>
      <c r="I41" s="467"/>
      <c r="J41" s="244"/>
      <c r="K41" s="244"/>
      <c r="L41" s="243">
        <f t="shared" si="8"/>
        <v>0</v>
      </c>
      <c r="M41" s="245"/>
      <c r="N41" s="244"/>
      <c r="O41" s="244"/>
      <c r="P41" s="244"/>
      <c r="Q41" s="245"/>
      <c r="R41" s="244"/>
      <c r="S41" s="244"/>
      <c r="T41" s="243">
        <f t="shared" si="9"/>
        <v>0</v>
      </c>
    </row>
    <row r="42" spans="3:38" ht="60.75" customHeight="1" x14ac:dyDescent="0.35">
      <c r="C42" s="236" t="s">
        <v>147</v>
      </c>
      <c r="D42" s="236" t="s">
        <v>148</v>
      </c>
      <c r="E42" s="239" t="s">
        <v>135</v>
      </c>
      <c r="F42" s="240" t="s">
        <v>149</v>
      </c>
      <c r="G42" s="407">
        <f t="shared" si="7"/>
        <v>35363.120000000003</v>
      </c>
      <c r="H42" s="407">
        <v>35363.120000000003</v>
      </c>
      <c r="I42" s="407"/>
      <c r="J42" s="408"/>
      <c r="K42" s="408"/>
      <c r="L42" s="408">
        <f t="shared" si="8"/>
        <v>0</v>
      </c>
      <c r="M42" s="407"/>
      <c r="N42" s="408"/>
      <c r="O42" s="408"/>
      <c r="P42" s="408"/>
      <c r="Q42" s="407"/>
      <c r="R42" s="408"/>
      <c r="S42" s="408"/>
      <c r="T42" s="408">
        <f t="shared" si="9"/>
        <v>35363.120000000003</v>
      </c>
    </row>
    <row r="43" spans="3:38" s="468" customFormat="1" ht="82.5" hidden="1" customHeight="1" x14ac:dyDescent="0.35">
      <c r="C43" s="469" t="s">
        <v>150</v>
      </c>
      <c r="D43" s="469" t="s">
        <v>151</v>
      </c>
      <c r="E43" s="469" t="s">
        <v>135</v>
      </c>
      <c r="F43" s="470" t="s">
        <v>152</v>
      </c>
      <c r="G43" s="241">
        <f t="shared" si="7"/>
        <v>0</v>
      </c>
      <c r="H43" s="241"/>
      <c r="I43" s="241"/>
      <c r="J43" s="244"/>
      <c r="K43" s="244"/>
      <c r="L43" s="243">
        <f t="shared" si="8"/>
        <v>0</v>
      </c>
      <c r="M43" s="245"/>
      <c r="N43" s="244"/>
      <c r="O43" s="244"/>
      <c r="P43" s="244"/>
      <c r="Q43" s="245"/>
      <c r="R43" s="244"/>
      <c r="S43" s="244"/>
      <c r="T43" s="243">
        <f t="shared" si="9"/>
        <v>0</v>
      </c>
    </row>
    <row r="44" spans="3:38" s="468" customFormat="1" ht="44.25" hidden="1" customHeight="1" x14ac:dyDescent="0.35">
      <c r="C44" s="469" t="s">
        <v>153</v>
      </c>
      <c r="D44" s="469" t="s">
        <v>154</v>
      </c>
      <c r="E44" s="471" t="s">
        <v>135</v>
      </c>
      <c r="F44" s="472" t="s">
        <v>155</v>
      </c>
      <c r="G44" s="241">
        <f t="shared" si="7"/>
        <v>0</v>
      </c>
      <c r="H44" s="241"/>
      <c r="I44" s="241"/>
      <c r="J44" s="244"/>
      <c r="K44" s="244"/>
      <c r="L44" s="243">
        <f t="shared" si="8"/>
        <v>0</v>
      </c>
      <c r="M44" s="245"/>
      <c r="N44" s="244"/>
      <c r="O44" s="244"/>
      <c r="P44" s="244"/>
      <c r="Q44" s="245"/>
      <c r="R44" s="244"/>
      <c r="S44" s="244"/>
      <c r="T44" s="243">
        <f t="shared" si="9"/>
        <v>0</v>
      </c>
    </row>
    <row r="45" spans="3:38" s="468" customFormat="1" ht="99" hidden="1" customHeight="1" x14ac:dyDescent="0.35">
      <c r="C45" s="469" t="s">
        <v>389</v>
      </c>
      <c r="D45" s="469" t="s">
        <v>390</v>
      </c>
      <c r="E45" s="471" t="s">
        <v>135</v>
      </c>
      <c r="F45" s="472" t="s">
        <v>388</v>
      </c>
      <c r="G45" s="241"/>
      <c r="H45" s="241"/>
      <c r="I45" s="241"/>
      <c r="J45" s="244"/>
      <c r="K45" s="244"/>
      <c r="L45" s="243">
        <f t="shared" si="8"/>
        <v>0</v>
      </c>
      <c r="M45" s="241"/>
      <c r="N45" s="241"/>
      <c r="O45" s="241"/>
      <c r="P45" s="241"/>
      <c r="Q45" s="241"/>
      <c r="R45" s="244"/>
      <c r="S45" s="244"/>
      <c r="T45" s="243">
        <f t="shared" si="9"/>
        <v>0</v>
      </c>
    </row>
    <row r="46" spans="3:38" s="468" customFormat="1" ht="98.25" hidden="1" customHeight="1" x14ac:dyDescent="0.35">
      <c r="C46" s="469" t="s">
        <v>394</v>
      </c>
      <c r="D46" s="469" t="s">
        <v>395</v>
      </c>
      <c r="E46" s="471" t="s">
        <v>135</v>
      </c>
      <c r="F46" s="472" t="s">
        <v>396</v>
      </c>
      <c r="G46" s="241"/>
      <c r="H46" s="241"/>
      <c r="I46" s="241"/>
      <c r="J46" s="244"/>
      <c r="K46" s="244"/>
      <c r="L46" s="243">
        <f t="shared" si="8"/>
        <v>0</v>
      </c>
      <c r="M46" s="241"/>
      <c r="N46" s="241"/>
      <c r="O46" s="241"/>
      <c r="P46" s="241"/>
      <c r="Q46" s="241"/>
      <c r="R46" s="241"/>
      <c r="S46" s="241"/>
      <c r="T46" s="243">
        <f t="shared" si="9"/>
        <v>0</v>
      </c>
    </row>
    <row r="47" spans="3:38" s="468" customFormat="1" ht="132.75" hidden="1" customHeight="1" x14ac:dyDescent="0.35">
      <c r="C47" s="469" t="s">
        <v>367</v>
      </c>
      <c r="D47" s="469" t="s">
        <v>371</v>
      </c>
      <c r="E47" s="469" t="s">
        <v>135</v>
      </c>
      <c r="F47" s="472" t="s">
        <v>369</v>
      </c>
      <c r="G47" s="241">
        <f t="shared" si="7"/>
        <v>0</v>
      </c>
      <c r="H47" s="241"/>
      <c r="I47" s="241"/>
      <c r="J47" s="243"/>
      <c r="K47" s="243"/>
      <c r="L47" s="243">
        <f t="shared" si="8"/>
        <v>0</v>
      </c>
      <c r="M47" s="243"/>
      <c r="N47" s="243"/>
      <c r="O47" s="243"/>
      <c r="P47" s="243"/>
      <c r="Q47" s="243"/>
      <c r="R47" s="243"/>
      <c r="S47" s="243"/>
      <c r="T47" s="243">
        <f t="shared" si="9"/>
        <v>0</v>
      </c>
    </row>
    <row r="48" spans="3:38" s="468" customFormat="1" ht="133.5" hidden="1" customHeight="1" x14ac:dyDescent="0.35">
      <c r="C48" s="469" t="s">
        <v>368</v>
      </c>
      <c r="D48" s="469" t="s">
        <v>372</v>
      </c>
      <c r="E48" s="469" t="s">
        <v>135</v>
      </c>
      <c r="F48" s="472" t="s">
        <v>370</v>
      </c>
      <c r="G48" s="241">
        <f t="shared" si="7"/>
        <v>0</v>
      </c>
      <c r="H48" s="241"/>
      <c r="I48" s="241"/>
      <c r="J48" s="243"/>
      <c r="K48" s="243"/>
      <c r="L48" s="243">
        <f t="shared" si="8"/>
        <v>0</v>
      </c>
      <c r="M48" s="243"/>
      <c r="N48" s="243"/>
      <c r="O48" s="243"/>
      <c r="P48" s="243"/>
      <c r="Q48" s="243"/>
      <c r="R48" s="243"/>
      <c r="S48" s="243"/>
      <c r="T48" s="243">
        <f t="shared" si="9"/>
        <v>0</v>
      </c>
    </row>
    <row r="49" spans="3:22" s="468" customFormat="1" ht="80.25" hidden="1" customHeight="1" x14ac:dyDescent="0.35">
      <c r="C49" s="469" t="s">
        <v>391</v>
      </c>
      <c r="D49" s="469" t="s">
        <v>392</v>
      </c>
      <c r="E49" s="471" t="s">
        <v>135</v>
      </c>
      <c r="F49" s="472" t="s">
        <v>393</v>
      </c>
      <c r="G49" s="241">
        <f t="shared" si="7"/>
        <v>0</v>
      </c>
      <c r="H49" s="241"/>
      <c r="I49" s="241"/>
      <c r="J49" s="244"/>
      <c r="K49" s="244"/>
      <c r="L49" s="243">
        <f t="shared" si="8"/>
        <v>0</v>
      </c>
      <c r="M49" s="245"/>
      <c r="N49" s="241"/>
      <c r="O49" s="244"/>
      <c r="P49" s="244"/>
      <c r="Q49" s="245"/>
      <c r="R49" s="244"/>
      <c r="S49" s="244"/>
      <c r="T49" s="243">
        <f t="shared" si="9"/>
        <v>0</v>
      </c>
    </row>
    <row r="50" spans="3:22" s="140" customFormat="1" ht="60" customHeight="1" x14ac:dyDescent="0.35">
      <c r="C50" s="246" t="s">
        <v>156</v>
      </c>
      <c r="D50" s="246" t="s">
        <v>157</v>
      </c>
      <c r="E50" s="246" t="s">
        <v>158</v>
      </c>
      <c r="F50" s="247" t="s">
        <v>159</v>
      </c>
      <c r="G50" s="248">
        <f t="shared" si="7"/>
        <v>150550</v>
      </c>
      <c r="H50" s="248">
        <v>150550</v>
      </c>
      <c r="I50" s="248"/>
      <c r="J50" s="249"/>
      <c r="K50" s="249"/>
      <c r="L50" s="238">
        <f t="shared" si="8"/>
        <v>120000</v>
      </c>
      <c r="M50" s="249">
        <v>120000</v>
      </c>
      <c r="N50" s="249"/>
      <c r="O50" s="249"/>
      <c r="P50" s="249"/>
      <c r="Q50" s="249">
        <v>120000</v>
      </c>
      <c r="R50" s="249"/>
      <c r="S50" s="249"/>
      <c r="T50" s="249">
        <f t="shared" si="9"/>
        <v>270550</v>
      </c>
    </row>
    <row r="51" spans="3:22" s="137" customFormat="1" ht="84" hidden="1" customHeight="1" x14ac:dyDescent="0.35">
      <c r="C51" s="250" t="s">
        <v>410</v>
      </c>
      <c r="D51" s="250" t="s">
        <v>411</v>
      </c>
      <c r="E51" s="250" t="s">
        <v>135</v>
      </c>
      <c r="F51" s="251" t="s">
        <v>412</v>
      </c>
      <c r="G51" s="248">
        <f t="shared" si="7"/>
        <v>0</v>
      </c>
      <c r="H51" s="248"/>
      <c r="I51" s="248"/>
      <c r="J51" s="249"/>
      <c r="K51" s="249"/>
      <c r="L51" s="238">
        <f t="shared" si="8"/>
        <v>0</v>
      </c>
      <c r="M51" s="249"/>
      <c r="N51" s="249"/>
      <c r="O51" s="249"/>
      <c r="P51" s="249"/>
      <c r="Q51" s="249"/>
      <c r="R51" s="249"/>
      <c r="S51" s="249"/>
      <c r="T51" s="249">
        <f t="shared" si="9"/>
        <v>0</v>
      </c>
    </row>
    <row r="52" spans="3:22" s="137" customFormat="1" ht="37.5" hidden="1" customHeight="1" x14ac:dyDescent="0.35">
      <c r="C52" s="136" t="s">
        <v>14</v>
      </c>
      <c r="D52" s="138" t="s">
        <v>10</v>
      </c>
      <c r="E52" s="139" t="s">
        <v>74</v>
      </c>
      <c r="F52" s="147" t="s">
        <v>3</v>
      </c>
      <c r="G52" s="135"/>
      <c r="H52" s="135"/>
      <c r="I52" s="135"/>
      <c r="J52" s="134"/>
      <c r="K52" s="134"/>
      <c r="L52" s="134">
        <f t="shared" si="8"/>
        <v>0</v>
      </c>
      <c r="M52" s="134"/>
      <c r="N52" s="134"/>
      <c r="O52" s="134"/>
      <c r="P52" s="134"/>
      <c r="Q52" s="134"/>
      <c r="R52" s="134"/>
      <c r="S52" s="134"/>
      <c r="T52" s="134">
        <f t="shared" si="9"/>
        <v>0</v>
      </c>
    </row>
    <row r="53" spans="3:22" ht="44.25" customHeight="1" x14ac:dyDescent="0.3">
      <c r="C53" s="27" t="s">
        <v>160</v>
      </c>
      <c r="D53" s="27"/>
      <c r="E53" s="27"/>
      <c r="F53" s="42" t="s">
        <v>161</v>
      </c>
      <c r="G53" s="53">
        <f t="shared" ref="G53:T53" si="10">SUM(G54)</f>
        <v>1703014</v>
      </c>
      <c r="H53" s="54">
        <f t="shared" si="10"/>
        <v>1703014</v>
      </c>
      <c r="I53" s="54">
        <f t="shared" si="10"/>
        <v>0</v>
      </c>
      <c r="J53" s="54">
        <f t="shared" si="10"/>
        <v>0</v>
      </c>
      <c r="K53" s="54">
        <f t="shared" si="10"/>
        <v>0</v>
      </c>
      <c r="L53" s="54">
        <f t="shared" si="10"/>
        <v>10021126</v>
      </c>
      <c r="M53" s="54">
        <f t="shared" si="10"/>
        <v>10021126</v>
      </c>
      <c r="N53" s="54">
        <f t="shared" si="10"/>
        <v>0</v>
      </c>
      <c r="O53" s="54">
        <f t="shared" si="10"/>
        <v>0</v>
      </c>
      <c r="P53" s="54">
        <f t="shared" si="10"/>
        <v>0</v>
      </c>
      <c r="Q53" s="54">
        <f t="shared" si="10"/>
        <v>10021126</v>
      </c>
      <c r="R53" s="54">
        <f t="shared" si="10"/>
        <v>0</v>
      </c>
      <c r="S53" s="54" t="e">
        <f t="shared" si="10"/>
        <v>#REF!</v>
      </c>
      <c r="T53" s="54">
        <f t="shared" si="10"/>
        <v>11724140</v>
      </c>
      <c r="V53" s="28"/>
    </row>
    <row r="54" spans="3:22" s="29" customFormat="1" ht="46.5" customHeight="1" x14ac:dyDescent="0.3">
      <c r="C54" s="27" t="s">
        <v>162</v>
      </c>
      <c r="D54" s="27"/>
      <c r="E54" s="27"/>
      <c r="F54" s="42" t="s">
        <v>161</v>
      </c>
      <c r="G54" s="53">
        <f t="shared" ref="G54:T54" si="11">SUM(G55:G73)</f>
        <v>1703014</v>
      </c>
      <c r="H54" s="53">
        <f t="shared" si="11"/>
        <v>1703014</v>
      </c>
      <c r="I54" s="53">
        <f t="shared" si="11"/>
        <v>0</v>
      </c>
      <c r="J54" s="53">
        <f t="shared" si="11"/>
        <v>0</v>
      </c>
      <c r="K54" s="53">
        <f t="shared" si="11"/>
        <v>0</v>
      </c>
      <c r="L54" s="53">
        <f t="shared" si="11"/>
        <v>10021126</v>
      </c>
      <c r="M54" s="53">
        <f t="shared" si="11"/>
        <v>10021126</v>
      </c>
      <c r="N54" s="53">
        <f t="shared" si="11"/>
        <v>0</v>
      </c>
      <c r="O54" s="53">
        <f t="shared" si="11"/>
        <v>0</v>
      </c>
      <c r="P54" s="53">
        <f t="shared" si="11"/>
        <v>0</v>
      </c>
      <c r="Q54" s="53">
        <f t="shared" si="11"/>
        <v>10021126</v>
      </c>
      <c r="R54" s="53">
        <f t="shared" si="11"/>
        <v>0</v>
      </c>
      <c r="S54" s="53" t="e">
        <f t="shared" si="11"/>
        <v>#REF!</v>
      </c>
      <c r="T54" s="53">
        <f t="shared" si="11"/>
        <v>11724140</v>
      </c>
      <c r="V54" s="28">
        <f>SUM(G54,L54)</f>
        <v>11724140</v>
      </c>
    </row>
    <row r="55" spans="3:22" s="55" customFormat="1" ht="54" customHeight="1" x14ac:dyDescent="0.35">
      <c r="C55" s="30" t="s">
        <v>163</v>
      </c>
      <c r="D55" s="30" t="s">
        <v>71</v>
      </c>
      <c r="E55" s="30" t="s">
        <v>68</v>
      </c>
      <c r="F55" s="36" t="s">
        <v>72</v>
      </c>
      <c r="G55" s="32">
        <f t="shared" ref="G55:G73" si="12">SUM(H55,K55)</f>
        <v>222000</v>
      </c>
      <c r="H55" s="32">
        <v>222000</v>
      </c>
      <c r="I55" s="35"/>
      <c r="J55" s="35"/>
      <c r="K55" s="35"/>
      <c r="L55" s="34">
        <f t="shared" ref="L55:L73" si="13">SUM(N55,Q55)</f>
        <v>0</v>
      </c>
      <c r="M55" s="34"/>
      <c r="N55" s="35"/>
      <c r="O55" s="35"/>
      <c r="P55" s="35"/>
      <c r="Q55" s="34"/>
      <c r="R55" s="35"/>
      <c r="S55" s="35"/>
      <c r="T55" s="34">
        <f t="shared" ref="T55:T73" si="14">SUM(G55,L55)</f>
        <v>222000</v>
      </c>
    </row>
    <row r="56" spans="3:22" s="29" customFormat="1" ht="39" customHeight="1" x14ac:dyDescent="0.35">
      <c r="C56" s="30" t="s">
        <v>164</v>
      </c>
      <c r="D56" s="30" t="s">
        <v>165</v>
      </c>
      <c r="E56" s="30" t="s">
        <v>166</v>
      </c>
      <c r="F56" s="56" t="s">
        <v>167</v>
      </c>
      <c r="G56" s="32">
        <f t="shared" si="12"/>
        <v>509014</v>
      </c>
      <c r="H56" s="32">
        <v>509014</v>
      </c>
      <c r="I56" s="32"/>
      <c r="J56" s="32"/>
      <c r="K56" s="33"/>
      <c r="L56" s="34">
        <f t="shared" si="13"/>
        <v>0</v>
      </c>
      <c r="M56" s="34"/>
      <c r="N56" s="35"/>
      <c r="O56" s="35"/>
      <c r="P56" s="35"/>
      <c r="Q56" s="34"/>
      <c r="R56" s="33"/>
      <c r="S56" s="33"/>
      <c r="T56" s="34">
        <f t="shared" si="14"/>
        <v>509014</v>
      </c>
    </row>
    <row r="57" spans="3:22" s="29" customFormat="1" ht="54" customHeight="1" x14ac:dyDescent="0.35">
      <c r="C57" s="30" t="s">
        <v>168</v>
      </c>
      <c r="D57" s="30" t="s">
        <v>169</v>
      </c>
      <c r="E57" s="30" t="s">
        <v>170</v>
      </c>
      <c r="F57" s="36" t="s">
        <v>171</v>
      </c>
      <c r="G57" s="32">
        <f t="shared" si="12"/>
        <v>560000</v>
      </c>
      <c r="H57" s="32">
        <v>560000</v>
      </c>
      <c r="I57" s="33"/>
      <c r="J57" s="33"/>
      <c r="K57" s="33"/>
      <c r="L57" s="34">
        <f t="shared" si="13"/>
        <v>900000</v>
      </c>
      <c r="M57" s="34">
        <v>900000</v>
      </c>
      <c r="N57" s="35"/>
      <c r="O57" s="35"/>
      <c r="P57" s="35"/>
      <c r="Q57" s="34">
        <v>900000</v>
      </c>
      <c r="R57" s="33"/>
      <c r="S57" s="33"/>
      <c r="T57" s="34">
        <f t="shared" si="14"/>
        <v>1460000</v>
      </c>
    </row>
    <row r="58" spans="3:22" s="59" customFormat="1" ht="36" hidden="1" customHeight="1" x14ac:dyDescent="0.35">
      <c r="C58" s="30" t="s">
        <v>172</v>
      </c>
      <c r="D58" s="30" t="s">
        <v>173</v>
      </c>
      <c r="E58" s="30" t="s">
        <v>174</v>
      </c>
      <c r="F58" s="36" t="s">
        <v>175</v>
      </c>
      <c r="G58" s="32">
        <f t="shared" si="12"/>
        <v>0</v>
      </c>
      <c r="H58" s="44"/>
      <c r="I58" s="44"/>
      <c r="J58" s="44"/>
      <c r="K58" s="44"/>
      <c r="L58" s="34">
        <f t="shared" si="13"/>
        <v>0</v>
      </c>
      <c r="M58" s="45"/>
      <c r="N58" s="44"/>
      <c r="O58" s="44"/>
      <c r="P58" s="44"/>
      <c r="Q58" s="45"/>
      <c r="R58" s="44"/>
      <c r="S58" s="44"/>
      <c r="T58" s="34">
        <f t="shared" si="14"/>
        <v>0</v>
      </c>
    </row>
    <row r="59" spans="3:22" s="59" customFormat="1" ht="35.25" hidden="1" customHeight="1" x14ac:dyDescent="0.35">
      <c r="C59" s="30" t="s">
        <v>176</v>
      </c>
      <c r="D59" s="30" t="s">
        <v>177</v>
      </c>
      <c r="E59" s="30" t="s">
        <v>174</v>
      </c>
      <c r="F59" s="36" t="s">
        <v>178</v>
      </c>
      <c r="G59" s="32">
        <f t="shared" si="12"/>
        <v>0</v>
      </c>
      <c r="H59" s="43"/>
      <c r="I59" s="44"/>
      <c r="J59" s="44"/>
      <c r="K59" s="44"/>
      <c r="L59" s="34">
        <f t="shared" si="13"/>
        <v>0</v>
      </c>
      <c r="M59" s="43"/>
      <c r="N59" s="44"/>
      <c r="O59" s="44"/>
      <c r="P59" s="44"/>
      <c r="Q59" s="43"/>
      <c r="R59" s="44"/>
      <c r="S59" s="44"/>
      <c r="T59" s="34">
        <f t="shared" si="14"/>
        <v>0</v>
      </c>
    </row>
    <row r="60" spans="3:22" s="59" customFormat="1" ht="39" customHeight="1" x14ac:dyDescent="0.35">
      <c r="C60" s="30" t="s">
        <v>179</v>
      </c>
      <c r="D60" s="30" t="s">
        <v>180</v>
      </c>
      <c r="E60" s="30" t="s">
        <v>174</v>
      </c>
      <c r="F60" s="56" t="s">
        <v>181</v>
      </c>
      <c r="G60" s="32">
        <f t="shared" si="12"/>
        <v>272000</v>
      </c>
      <c r="H60" s="32">
        <v>272000</v>
      </c>
      <c r="I60" s="43"/>
      <c r="J60" s="43"/>
      <c r="K60" s="57"/>
      <c r="L60" s="34">
        <f t="shared" si="13"/>
        <v>0</v>
      </c>
      <c r="M60" s="45"/>
      <c r="N60" s="44"/>
      <c r="O60" s="44"/>
      <c r="P60" s="44"/>
      <c r="Q60" s="45"/>
      <c r="R60" s="57"/>
      <c r="S60" s="57"/>
      <c r="T60" s="34">
        <f t="shared" si="14"/>
        <v>272000</v>
      </c>
    </row>
    <row r="61" spans="3:22" s="55" customFormat="1" ht="36.75" hidden="1" customHeight="1" x14ac:dyDescent="0.35">
      <c r="C61" s="30" t="s">
        <v>182</v>
      </c>
      <c r="D61" s="30" t="s">
        <v>183</v>
      </c>
      <c r="E61" s="30" t="s">
        <v>174</v>
      </c>
      <c r="F61" s="56" t="s">
        <v>184</v>
      </c>
      <c r="G61" s="32">
        <f t="shared" si="12"/>
        <v>0</v>
      </c>
      <c r="H61" s="43"/>
      <c r="I61" s="43"/>
      <c r="J61" s="43"/>
      <c r="K61" s="57"/>
      <c r="L61" s="34">
        <f t="shared" si="13"/>
        <v>0</v>
      </c>
      <c r="M61" s="45"/>
      <c r="N61" s="44"/>
      <c r="O61" s="44"/>
      <c r="P61" s="44"/>
      <c r="Q61" s="45"/>
      <c r="R61" s="57"/>
      <c r="S61" s="57"/>
      <c r="T61" s="34">
        <f t="shared" si="14"/>
        <v>0</v>
      </c>
    </row>
    <row r="62" spans="3:22" s="55" customFormat="1" ht="35.25" hidden="1" customHeight="1" x14ac:dyDescent="0.35">
      <c r="C62" s="60" t="s">
        <v>185</v>
      </c>
      <c r="D62" s="60" t="s">
        <v>186</v>
      </c>
      <c r="E62" s="46" t="s">
        <v>187</v>
      </c>
      <c r="F62" s="31" t="s">
        <v>188</v>
      </c>
      <c r="G62" s="32">
        <f t="shared" si="12"/>
        <v>0</v>
      </c>
      <c r="H62" s="44"/>
      <c r="I62" s="44"/>
      <c r="J62" s="44"/>
      <c r="K62" s="44"/>
      <c r="L62" s="34">
        <f t="shared" si="13"/>
        <v>0</v>
      </c>
      <c r="M62" s="61"/>
      <c r="N62" s="62"/>
      <c r="O62" s="62"/>
      <c r="P62" s="62"/>
      <c r="Q62" s="62"/>
      <c r="R62" s="62"/>
      <c r="S62" s="62"/>
      <c r="T62" s="34">
        <f t="shared" si="14"/>
        <v>0</v>
      </c>
    </row>
    <row r="63" spans="3:22" s="55" customFormat="1" ht="38.25" hidden="1" customHeight="1" x14ac:dyDescent="0.35">
      <c r="C63" s="60" t="s">
        <v>189</v>
      </c>
      <c r="D63" s="51" t="s">
        <v>190</v>
      </c>
      <c r="E63" s="52" t="s">
        <v>130</v>
      </c>
      <c r="F63" s="31" t="s">
        <v>191</v>
      </c>
      <c r="G63" s="32">
        <f t="shared" si="12"/>
        <v>0</v>
      </c>
      <c r="H63" s="63"/>
      <c r="I63" s="63"/>
      <c r="J63" s="63"/>
      <c r="K63" s="63"/>
      <c r="L63" s="34">
        <f t="shared" si="13"/>
        <v>0</v>
      </c>
      <c r="M63" s="61"/>
      <c r="N63" s="62"/>
      <c r="O63" s="62"/>
      <c r="P63" s="62"/>
      <c r="Q63" s="62"/>
      <c r="R63" s="62"/>
      <c r="S63" s="62"/>
      <c r="T63" s="34">
        <f t="shared" si="14"/>
        <v>0</v>
      </c>
    </row>
    <row r="64" spans="3:22" s="55" customFormat="1" ht="61.5" hidden="1" customHeight="1" x14ac:dyDescent="0.35">
      <c r="C64" s="60" t="s">
        <v>192</v>
      </c>
      <c r="D64" s="60" t="s">
        <v>193</v>
      </c>
      <c r="E64" s="46" t="s">
        <v>130</v>
      </c>
      <c r="F64" s="31" t="s">
        <v>194</v>
      </c>
      <c r="G64" s="32">
        <f t="shared" si="12"/>
        <v>0</v>
      </c>
      <c r="H64" s="35"/>
      <c r="I64" s="44"/>
      <c r="J64" s="44"/>
      <c r="K64" s="44"/>
      <c r="L64" s="34">
        <f t="shared" si="13"/>
        <v>0</v>
      </c>
      <c r="M64" s="45"/>
      <c r="N64" s="44"/>
      <c r="O64" s="44"/>
      <c r="P64" s="44"/>
      <c r="Q64" s="44"/>
      <c r="R64" s="44"/>
      <c r="S64" s="44"/>
      <c r="T64" s="34">
        <f t="shared" si="14"/>
        <v>0</v>
      </c>
    </row>
    <row r="65" spans="1:126" s="55" customFormat="1" ht="35.25" hidden="1" customHeight="1" x14ac:dyDescent="0.35">
      <c r="C65" s="60" t="s">
        <v>195</v>
      </c>
      <c r="D65" s="60" t="s">
        <v>196</v>
      </c>
      <c r="E65" s="46" t="s">
        <v>130</v>
      </c>
      <c r="F65" s="64" t="s">
        <v>197</v>
      </c>
      <c r="G65" s="32">
        <f t="shared" si="12"/>
        <v>0</v>
      </c>
      <c r="H65" s="65"/>
      <c r="I65" s="62"/>
      <c r="J65" s="62"/>
      <c r="K65" s="62"/>
      <c r="L65" s="34">
        <f t="shared" si="13"/>
        <v>0</v>
      </c>
      <c r="M65" s="61"/>
      <c r="N65" s="62"/>
      <c r="O65" s="62"/>
      <c r="P65" s="62"/>
      <c r="Q65" s="62"/>
      <c r="R65" s="62"/>
      <c r="S65" s="62"/>
      <c r="T65" s="34">
        <f t="shared" si="14"/>
        <v>0</v>
      </c>
    </row>
    <row r="66" spans="1:126" s="55" customFormat="1" ht="35.25" hidden="1" customHeight="1" x14ac:dyDescent="0.35">
      <c r="C66" s="60" t="s">
        <v>198</v>
      </c>
      <c r="D66" s="60" t="s">
        <v>199</v>
      </c>
      <c r="E66" s="30" t="s">
        <v>119</v>
      </c>
      <c r="F66" s="31" t="s">
        <v>200</v>
      </c>
      <c r="G66" s="32">
        <f t="shared" si="12"/>
        <v>0</v>
      </c>
      <c r="H66" s="32"/>
      <c r="I66" s="32"/>
      <c r="J66" s="43"/>
      <c r="K66" s="43"/>
      <c r="L66" s="34">
        <f t="shared" si="13"/>
        <v>0</v>
      </c>
      <c r="M66" s="45"/>
      <c r="N66" s="43"/>
      <c r="O66" s="43"/>
      <c r="P66" s="43"/>
      <c r="Q66" s="45"/>
      <c r="R66" s="43"/>
      <c r="S66" s="43" t="e">
        <f>SUM(#REF!)</f>
        <v>#REF!</v>
      </c>
      <c r="T66" s="34">
        <f t="shared" si="14"/>
        <v>0</v>
      </c>
    </row>
    <row r="67" spans="1:126" s="55" customFormat="1" ht="35.25" hidden="1" customHeight="1" x14ac:dyDescent="0.35">
      <c r="C67" s="30" t="s">
        <v>201</v>
      </c>
      <c r="D67" s="30" t="s">
        <v>202</v>
      </c>
      <c r="E67" s="30" t="s">
        <v>82</v>
      </c>
      <c r="F67" s="38" t="s">
        <v>203</v>
      </c>
      <c r="G67" s="32">
        <f t="shared" si="12"/>
        <v>0</v>
      </c>
      <c r="H67" s="32"/>
      <c r="I67" s="32"/>
      <c r="J67" s="32"/>
      <c r="K67" s="32"/>
      <c r="L67" s="34">
        <f t="shared" si="13"/>
        <v>0</v>
      </c>
      <c r="M67" s="34"/>
      <c r="N67" s="32"/>
      <c r="O67" s="32"/>
      <c r="P67" s="32"/>
      <c r="Q67" s="34"/>
      <c r="R67" s="32"/>
      <c r="S67" s="32"/>
      <c r="T67" s="34">
        <f t="shared" si="14"/>
        <v>0</v>
      </c>
    </row>
    <row r="68" spans="1:126" s="144" customFormat="1" ht="262.5" hidden="1" customHeight="1" x14ac:dyDescent="0.35">
      <c r="C68" s="141" t="s">
        <v>380</v>
      </c>
      <c r="D68" s="141" t="s">
        <v>381</v>
      </c>
      <c r="E68" s="136" t="s">
        <v>366</v>
      </c>
      <c r="F68" s="142" t="s">
        <v>382</v>
      </c>
      <c r="G68" s="135">
        <f t="shared" si="12"/>
        <v>0</v>
      </c>
      <c r="H68" s="135"/>
      <c r="I68" s="143"/>
      <c r="J68" s="143"/>
      <c r="K68" s="143"/>
      <c r="L68" s="34">
        <f t="shared" si="13"/>
        <v>0</v>
      </c>
      <c r="M68" s="134"/>
      <c r="N68" s="143"/>
      <c r="O68" s="143"/>
      <c r="P68" s="143"/>
      <c r="Q68" s="134"/>
      <c r="R68" s="143"/>
      <c r="S68" s="143"/>
      <c r="T68" s="34">
        <f t="shared" si="14"/>
        <v>0</v>
      </c>
    </row>
    <row r="69" spans="1:126" s="144" customFormat="1" ht="409.5" customHeight="1" x14ac:dyDescent="0.35">
      <c r="C69" s="141" t="s">
        <v>579</v>
      </c>
      <c r="D69" s="141" t="s">
        <v>578</v>
      </c>
      <c r="E69" s="136" t="s">
        <v>366</v>
      </c>
      <c r="F69" s="142" t="s">
        <v>577</v>
      </c>
      <c r="G69" s="135"/>
      <c r="H69" s="135"/>
      <c r="I69" s="143"/>
      <c r="J69" s="143"/>
      <c r="K69" s="143"/>
      <c r="L69" s="34">
        <f t="shared" si="13"/>
        <v>9121126</v>
      </c>
      <c r="M69" s="134">
        <v>9121126</v>
      </c>
      <c r="N69" s="143"/>
      <c r="O69" s="143"/>
      <c r="P69" s="143"/>
      <c r="Q69" s="134">
        <v>9121126</v>
      </c>
      <c r="R69" s="143"/>
      <c r="S69" s="143"/>
      <c r="T69" s="34">
        <f t="shared" si="14"/>
        <v>9121126</v>
      </c>
    </row>
    <row r="70" spans="1:126" s="55" customFormat="1" ht="36" hidden="1" customHeight="1" x14ac:dyDescent="0.35">
      <c r="C70" s="60" t="s">
        <v>204</v>
      </c>
      <c r="D70" s="60" t="s">
        <v>205</v>
      </c>
      <c r="E70" s="30" t="s">
        <v>206</v>
      </c>
      <c r="F70" s="56" t="s">
        <v>207</v>
      </c>
      <c r="G70" s="32">
        <f t="shared" si="12"/>
        <v>0</v>
      </c>
      <c r="H70" s="32"/>
      <c r="I70" s="35"/>
      <c r="J70" s="35"/>
      <c r="K70" s="35"/>
      <c r="L70" s="34">
        <f t="shared" si="13"/>
        <v>0</v>
      </c>
      <c r="M70" s="34"/>
      <c r="N70" s="35"/>
      <c r="O70" s="35"/>
      <c r="P70" s="35"/>
      <c r="Q70" s="34"/>
      <c r="R70" s="35"/>
      <c r="S70" s="35"/>
      <c r="T70" s="34">
        <f t="shared" si="14"/>
        <v>0</v>
      </c>
    </row>
    <row r="71" spans="1:126" s="71" customFormat="1" ht="38.25" hidden="1" customHeight="1" x14ac:dyDescent="0.35">
      <c r="A71" s="70"/>
      <c r="B71" s="70"/>
      <c r="C71" s="66" t="s">
        <v>208</v>
      </c>
      <c r="D71" s="66" t="s">
        <v>209</v>
      </c>
      <c r="E71" s="67" t="s">
        <v>210</v>
      </c>
      <c r="F71" s="56" t="s">
        <v>211</v>
      </c>
      <c r="G71" s="32">
        <f t="shared" si="12"/>
        <v>0</v>
      </c>
      <c r="H71" s="65"/>
      <c r="I71" s="62"/>
      <c r="J71" s="62"/>
      <c r="K71" s="62"/>
      <c r="L71" s="34">
        <f t="shared" si="13"/>
        <v>0</v>
      </c>
      <c r="M71" s="61"/>
      <c r="N71" s="62"/>
      <c r="O71" s="62"/>
      <c r="P71" s="62"/>
      <c r="Q71" s="61"/>
      <c r="R71" s="62"/>
      <c r="S71" s="62"/>
      <c r="T71" s="34">
        <f t="shared" si="14"/>
        <v>0</v>
      </c>
      <c r="U71" s="29"/>
      <c r="V71" s="68"/>
      <c r="W71" s="6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68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</row>
    <row r="72" spans="1:126" s="29" customFormat="1" ht="27.75" customHeight="1" x14ac:dyDescent="0.35">
      <c r="C72" s="30" t="s">
        <v>212</v>
      </c>
      <c r="D72" s="30" t="s">
        <v>213</v>
      </c>
      <c r="E72" s="30" t="s">
        <v>106</v>
      </c>
      <c r="F72" s="38" t="s">
        <v>214</v>
      </c>
      <c r="G72" s="32">
        <f t="shared" si="12"/>
        <v>140000</v>
      </c>
      <c r="H72" s="82">
        <v>140000</v>
      </c>
      <c r="I72" s="62"/>
      <c r="J72" s="62"/>
      <c r="K72" s="62"/>
      <c r="L72" s="34">
        <f t="shared" si="13"/>
        <v>0</v>
      </c>
      <c r="M72" s="61"/>
      <c r="N72" s="62"/>
      <c r="O72" s="62"/>
      <c r="P72" s="62"/>
      <c r="Q72" s="61"/>
      <c r="R72" s="62"/>
      <c r="S72" s="62"/>
      <c r="T72" s="34">
        <f t="shared" si="14"/>
        <v>140000</v>
      </c>
    </row>
    <row r="73" spans="1:126" s="29" customFormat="1" ht="33" hidden="1" customHeight="1" x14ac:dyDescent="0.35">
      <c r="C73" s="30" t="s">
        <v>13</v>
      </c>
      <c r="D73" s="30" t="s">
        <v>10</v>
      </c>
      <c r="E73" s="30" t="s">
        <v>74</v>
      </c>
      <c r="F73" s="38" t="s">
        <v>3</v>
      </c>
      <c r="G73" s="32">
        <f t="shared" si="12"/>
        <v>0</v>
      </c>
      <c r="H73" s="32"/>
      <c r="I73" s="35"/>
      <c r="J73" s="35"/>
      <c r="K73" s="35"/>
      <c r="L73" s="34">
        <f t="shared" si="13"/>
        <v>0</v>
      </c>
      <c r="M73" s="34"/>
      <c r="N73" s="35"/>
      <c r="O73" s="35"/>
      <c r="P73" s="35"/>
      <c r="Q73" s="34"/>
      <c r="R73" s="35"/>
      <c r="S73" s="35"/>
      <c r="T73" s="34">
        <f t="shared" si="14"/>
        <v>0</v>
      </c>
    </row>
    <row r="74" spans="1:126" s="29" customFormat="1" ht="56.25" customHeight="1" x14ac:dyDescent="0.3">
      <c r="C74" s="27" t="s">
        <v>215</v>
      </c>
      <c r="D74" s="27"/>
      <c r="E74" s="27"/>
      <c r="F74" s="72" t="s">
        <v>216</v>
      </c>
      <c r="G74" s="53">
        <f t="shared" ref="G74:T74" si="15">SUM(G75)</f>
        <v>1463237</v>
      </c>
      <c r="H74" s="54">
        <f t="shared" si="15"/>
        <v>1463237</v>
      </c>
      <c r="I74" s="54">
        <f t="shared" si="15"/>
        <v>163200</v>
      </c>
      <c r="J74" s="54">
        <f t="shared" si="15"/>
        <v>0</v>
      </c>
      <c r="K74" s="54">
        <f t="shared" si="15"/>
        <v>0</v>
      </c>
      <c r="L74" s="54">
        <f t="shared" si="15"/>
        <v>0</v>
      </c>
      <c r="M74" s="54">
        <f t="shared" si="15"/>
        <v>0</v>
      </c>
      <c r="N74" s="54">
        <f t="shared" si="15"/>
        <v>0</v>
      </c>
      <c r="O74" s="54">
        <f t="shared" si="15"/>
        <v>0</v>
      </c>
      <c r="P74" s="54">
        <f t="shared" si="15"/>
        <v>0</v>
      </c>
      <c r="Q74" s="54">
        <f t="shared" si="15"/>
        <v>0</v>
      </c>
      <c r="R74" s="54">
        <f t="shared" si="15"/>
        <v>0</v>
      </c>
      <c r="S74" s="54">
        <f t="shared" si="15"/>
        <v>0</v>
      </c>
      <c r="T74" s="54">
        <f t="shared" si="15"/>
        <v>1463237</v>
      </c>
      <c r="V74" s="28"/>
    </row>
    <row r="75" spans="1:126" s="29" customFormat="1" ht="56.25" customHeight="1" x14ac:dyDescent="0.3">
      <c r="C75" s="27" t="s">
        <v>217</v>
      </c>
      <c r="D75" s="27"/>
      <c r="E75" s="27"/>
      <c r="F75" s="72" t="s">
        <v>216</v>
      </c>
      <c r="G75" s="53">
        <f t="shared" ref="G75:T75" si="16">SUM(G76:G89)</f>
        <v>1463237</v>
      </c>
      <c r="H75" s="53">
        <f t="shared" si="16"/>
        <v>1463237</v>
      </c>
      <c r="I75" s="53">
        <f t="shared" si="16"/>
        <v>163200</v>
      </c>
      <c r="J75" s="53">
        <f t="shared" si="16"/>
        <v>0</v>
      </c>
      <c r="K75" s="53">
        <f t="shared" si="16"/>
        <v>0</v>
      </c>
      <c r="L75" s="53">
        <f t="shared" si="16"/>
        <v>0</v>
      </c>
      <c r="M75" s="53">
        <f t="shared" si="16"/>
        <v>0</v>
      </c>
      <c r="N75" s="53">
        <f t="shared" si="16"/>
        <v>0</v>
      </c>
      <c r="O75" s="53">
        <f t="shared" si="16"/>
        <v>0</v>
      </c>
      <c r="P75" s="53">
        <f t="shared" si="16"/>
        <v>0</v>
      </c>
      <c r="Q75" s="53">
        <f t="shared" si="16"/>
        <v>0</v>
      </c>
      <c r="R75" s="53">
        <f t="shared" si="16"/>
        <v>0</v>
      </c>
      <c r="S75" s="53">
        <f t="shared" si="16"/>
        <v>0</v>
      </c>
      <c r="T75" s="53">
        <f t="shared" si="16"/>
        <v>1463237</v>
      </c>
      <c r="V75" s="28">
        <f>SUM(G75,L75)</f>
        <v>1463237</v>
      </c>
    </row>
    <row r="76" spans="1:126" s="29" customFormat="1" ht="55.5" customHeight="1" x14ac:dyDescent="0.35">
      <c r="C76" s="30" t="s">
        <v>218</v>
      </c>
      <c r="D76" s="30" t="s">
        <v>71</v>
      </c>
      <c r="E76" s="30" t="s">
        <v>68</v>
      </c>
      <c r="F76" s="36" t="s">
        <v>72</v>
      </c>
      <c r="G76" s="32">
        <f t="shared" ref="G76:G89" si="17">SUM(H76,K76)</f>
        <v>424847</v>
      </c>
      <c r="H76" s="32">
        <v>424847</v>
      </c>
      <c r="I76" s="32"/>
      <c r="J76" s="35"/>
      <c r="K76" s="35"/>
      <c r="L76" s="34">
        <f t="shared" ref="L76:L89" si="18">SUM(N76,Q76)</f>
        <v>0</v>
      </c>
      <c r="M76" s="35"/>
      <c r="N76" s="35"/>
      <c r="O76" s="35"/>
      <c r="P76" s="35"/>
      <c r="Q76" s="35"/>
      <c r="R76" s="35"/>
      <c r="S76" s="33"/>
      <c r="T76" s="34">
        <f>SUM(L76,G76)</f>
        <v>424847</v>
      </c>
    </row>
    <row r="77" spans="1:126" s="37" customFormat="1" ht="38.25" hidden="1" customHeight="1" x14ac:dyDescent="0.35">
      <c r="C77" s="77" t="s">
        <v>219</v>
      </c>
      <c r="D77" s="77" t="s">
        <v>220</v>
      </c>
      <c r="E77" s="77" t="s">
        <v>131</v>
      </c>
      <c r="F77" s="385" t="s">
        <v>221</v>
      </c>
      <c r="G77" s="43">
        <f t="shared" si="17"/>
        <v>0</v>
      </c>
      <c r="H77" s="43"/>
      <c r="I77" s="43"/>
      <c r="J77" s="45"/>
      <c r="K77" s="45"/>
      <c r="L77" s="43">
        <f t="shared" si="18"/>
        <v>0</v>
      </c>
      <c r="M77" s="43"/>
      <c r="N77" s="43"/>
      <c r="O77" s="43"/>
      <c r="P77" s="43"/>
      <c r="Q77" s="43"/>
      <c r="R77" s="43"/>
      <c r="S77" s="43"/>
      <c r="T77" s="43">
        <f>SUM(L77,G77)</f>
        <v>0</v>
      </c>
    </row>
    <row r="78" spans="1:126" s="459" customFormat="1" ht="29.25" hidden="1" customHeight="1" x14ac:dyDescent="0.35">
      <c r="C78" s="77" t="s">
        <v>222</v>
      </c>
      <c r="D78" s="77" t="s">
        <v>223</v>
      </c>
      <c r="E78" s="77" t="s">
        <v>82</v>
      </c>
      <c r="F78" s="80" t="s">
        <v>224</v>
      </c>
      <c r="G78" s="43">
        <f t="shared" si="17"/>
        <v>0</v>
      </c>
      <c r="H78" s="43"/>
      <c r="I78" s="43"/>
      <c r="J78" s="45"/>
      <c r="K78" s="45"/>
      <c r="L78" s="45">
        <f t="shared" si="18"/>
        <v>0</v>
      </c>
      <c r="M78" s="45"/>
      <c r="N78" s="44"/>
      <c r="O78" s="44"/>
      <c r="P78" s="44"/>
      <c r="Q78" s="45"/>
      <c r="R78" s="44"/>
      <c r="S78" s="44"/>
      <c r="T78" s="43">
        <f>SUM(G78,L78)</f>
        <v>0</v>
      </c>
    </row>
    <row r="79" spans="1:126" s="29" customFormat="1" ht="91.5" customHeight="1" x14ac:dyDescent="0.35">
      <c r="C79" s="30" t="s">
        <v>225</v>
      </c>
      <c r="D79" s="30" t="s">
        <v>226</v>
      </c>
      <c r="E79" s="30" t="s">
        <v>82</v>
      </c>
      <c r="F79" s="36" t="s">
        <v>227</v>
      </c>
      <c r="G79" s="32">
        <f t="shared" si="17"/>
        <v>233040</v>
      </c>
      <c r="H79" s="32">
        <v>233040</v>
      </c>
      <c r="I79" s="32"/>
      <c r="J79" s="34"/>
      <c r="K79" s="34"/>
      <c r="L79" s="34">
        <f t="shared" si="18"/>
        <v>0</v>
      </c>
      <c r="M79" s="34"/>
      <c r="N79" s="35"/>
      <c r="O79" s="35"/>
      <c r="P79" s="35"/>
      <c r="Q79" s="34"/>
      <c r="R79" s="35"/>
      <c r="S79" s="35"/>
      <c r="T79" s="34">
        <f>SUM(G79,L79)</f>
        <v>233040</v>
      </c>
    </row>
    <row r="80" spans="1:126" s="3" customFormat="1" ht="27" hidden="1" customHeight="1" x14ac:dyDescent="0.35">
      <c r="C80" s="77" t="s">
        <v>228</v>
      </c>
      <c r="D80" s="77" t="s">
        <v>229</v>
      </c>
      <c r="E80" s="77" t="s">
        <v>230</v>
      </c>
      <c r="F80" s="385" t="s">
        <v>231</v>
      </c>
      <c r="G80" s="43">
        <f t="shared" si="17"/>
        <v>0</v>
      </c>
      <c r="H80" s="43"/>
      <c r="I80" s="43"/>
      <c r="J80" s="45"/>
      <c r="K80" s="45"/>
      <c r="L80" s="45">
        <f t="shared" si="18"/>
        <v>0</v>
      </c>
      <c r="M80" s="45"/>
      <c r="N80" s="45"/>
      <c r="O80" s="45"/>
      <c r="P80" s="45"/>
      <c r="Q80" s="45"/>
      <c r="R80" s="45"/>
      <c r="S80" s="45"/>
      <c r="T80" s="45">
        <f t="shared" ref="T80:T90" si="19">SUM(L80,G80)</f>
        <v>0</v>
      </c>
    </row>
    <row r="81" spans="3:38" ht="57.75" customHeight="1" x14ac:dyDescent="0.35">
      <c r="C81" s="30" t="s">
        <v>232</v>
      </c>
      <c r="D81" s="30" t="s">
        <v>233</v>
      </c>
      <c r="E81" s="30" t="s">
        <v>234</v>
      </c>
      <c r="F81" s="56" t="s">
        <v>235</v>
      </c>
      <c r="G81" s="32">
        <f t="shared" si="17"/>
        <v>15600</v>
      </c>
      <c r="H81" s="32">
        <v>15600</v>
      </c>
      <c r="I81" s="32"/>
      <c r="J81" s="34"/>
      <c r="K81" s="34"/>
      <c r="L81" s="34">
        <f t="shared" si="18"/>
        <v>0</v>
      </c>
      <c r="M81" s="34"/>
      <c r="N81" s="34"/>
      <c r="O81" s="34"/>
      <c r="P81" s="34"/>
      <c r="Q81" s="34"/>
      <c r="R81" s="34"/>
      <c r="S81" s="34"/>
      <c r="T81" s="34">
        <f t="shared" si="19"/>
        <v>15600</v>
      </c>
    </row>
    <row r="82" spans="3:38" s="3" customFormat="1" ht="37.5" hidden="1" customHeight="1" x14ac:dyDescent="0.35">
      <c r="C82" s="119" t="s">
        <v>236</v>
      </c>
      <c r="D82" s="119" t="s">
        <v>237</v>
      </c>
      <c r="E82" s="119" t="s">
        <v>238</v>
      </c>
      <c r="F82" s="386" t="s">
        <v>239</v>
      </c>
      <c r="G82" s="43">
        <f t="shared" si="17"/>
        <v>0</v>
      </c>
      <c r="H82" s="43"/>
      <c r="I82" s="45"/>
      <c r="J82" s="45"/>
      <c r="K82" s="45"/>
      <c r="L82" s="45">
        <f t="shared" si="18"/>
        <v>0</v>
      </c>
      <c r="M82" s="45"/>
      <c r="N82" s="45"/>
      <c r="O82" s="45"/>
      <c r="P82" s="45"/>
      <c r="Q82" s="45"/>
      <c r="R82" s="45"/>
      <c r="S82" s="45"/>
      <c r="T82" s="45">
        <f t="shared" si="19"/>
        <v>0</v>
      </c>
    </row>
    <row r="83" spans="3:38" s="3" customFormat="1" ht="25.5" hidden="1" customHeight="1" x14ac:dyDescent="0.35">
      <c r="C83" s="119" t="s">
        <v>240</v>
      </c>
      <c r="D83" s="119" t="s">
        <v>241</v>
      </c>
      <c r="E83" s="119" t="s">
        <v>238</v>
      </c>
      <c r="F83" s="386" t="s">
        <v>242</v>
      </c>
      <c r="G83" s="43">
        <f t="shared" si="17"/>
        <v>0</v>
      </c>
      <c r="H83" s="43"/>
      <c r="I83" s="45"/>
      <c r="J83" s="45"/>
      <c r="K83" s="45"/>
      <c r="L83" s="45">
        <f t="shared" si="18"/>
        <v>0</v>
      </c>
      <c r="M83" s="45"/>
      <c r="N83" s="45"/>
      <c r="O83" s="45"/>
      <c r="P83" s="45"/>
      <c r="Q83" s="45"/>
      <c r="R83" s="45"/>
      <c r="S83" s="45"/>
      <c r="T83" s="45">
        <f t="shared" si="19"/>
        <v>0</v>
      </c>
    </row>
    <row r="84" spans="3:38" s="459" customFormat="1" ht="35.25" hidden="1" customHeight="1" x14ac:dyDescent="0.35">
      <c r="C84" s="119" t="s">
        <v>243</v>
      </c>
      <c r="D84" s="77" t="s">
        <v>244</v>
      </c>
      <c r="E84" s="460" t="s">
        <v>158</v>
      </c>
      <c r="F84" s="79" t="s">
        <v>245</v>
      </c>
      <c r="G84" s="43">
        <f t="shared" si="17"/>
        <v>0</v>
      </c>
      <c r="H84" s="43"/>
      <c r="I84" s="461"/>
      <c r="J84" s="461"/>
      <c r="K84" s="461"/>
      <c r="L84" s="45">
        <f t="shared" si="18"/>
        <v>0</v>
      </c>
      <c r="M84" s="45"/>
      <c r="N84" s="461"/>
      <c r="O84" s="461"/>
      <c r="P84" s="461"/>
      <c r="Q84" s="45"/>
      <c r="R84" s="461"/>
      <c r="S84" s="461"/>
      <c r="T84" s="45">
        <f t="shared" si="19"/>
        <v>0</v>
      </c>
    </row>
    <row r="85" spans="3:38" s="459" customFormat="1" ht="36.75" hidden="1" customHeight="1" x14ac:dyDescent="0.35">
      <c r="C85" s="77" t="s">
        <v>246</v>
      </c>
      <c r="D85" s="77" t="s">
        <v>247</v>
      </c>
      <c r="E85" s="78" t="s">
        <v>158</v>
      </c>
      <c r="F85" s="79" t="s">
        <v>248</v>
      </c>
      <c r="G85" s="43">
        <f t="shared" si="17"/>
        <v>0</v>
      </c>
      <c r="H85" s="43"/>
      <c r="I85" s="44"/>
      <c r="J85" s="44"/>
      <c r="K85" s="44"/>
      <c r="L85" s="45">
        <f t="shared" si="18"/>
        <v>0</v>
      </c>
      <c r="M85" s="45"/>
      <c r="N85" s="73"/>
      <c r="O85" s="73"/>
      <c r="P85" s="73"/>
      <c r="Q85" s="45"/>
      <c r="R85" s="73"/>
      <c r="S85" s="73"/>
      <c r="T85" s="45">
        <f t="shared" si="19"/>
        <v>0</v>
      </c>
    </row>
    <row r="86" spans="3:38" s="55" customFormat="1" ht="54.75" customHeight="1" x14ac:dyDescent="0.35">
      <c r="C86" s="30" t="s">
        <v>249</v>
      </c>
      <c r="D86" s="30" t="s">
        <v>250</v>
      </c>
      <c r="E86" s="30" t="s">
        <v>158</v>
      </c>
      <c r="F86" s="31" t="s">
        <v>251</v>
      </c>
      <c r="G86" s="32">
        <f t="shared" si="17"/>
        <v>149328</v>
      </c>
      <c r="H86" s="32">
        <v>149328</v>
      </c>
      <c r="I86" s="35">
        <v>163200</v>
      </c>
      <c r="J86" s="35"/>
      <c r="K86" s="35"/>
      <c r="L86" s="34">
        <f t="shared" si="18"/>
        <v>0</v>
      </c>
      <c r="M86" s="34"/>
      <c r="N86" s="123"/>
      <c r="O86" s="123"/>
      <c r="P86" s="123"/>
      <c r="Q86" s="34"/>
      <c r="R86" s="123"/>
      <c r="S86" s="123"/>
      <c r="T86" s="34">
        <f t="shared" si="19"/>
        <v>149328</v>
      </c>
    </row>
    <row r="87" spans="3:38" s="55" customFormat="1" ht="57.75" customHeight="1" x14ac:dyDescent="0.35">
      <c r="C87" s="30" t="s">
        <v>252</v>
      </c>
      <c r="D87" s="30" t="s">
        <v>253</v>
      </c>
      <c r="E87" s="30" t="s">
        <v>158</v>
      </c>
      <c r="F87" s="31" t="s">
        <v>254</v>
      </c>
      <c r="G87" s="32">
        <f t="shared" si="17"/>
        <v>640422</v>
      </c>
      <c r="H87" s="32">
        <v>640422</v>
      </c>
      <c r="I87" s="35"/>
      <c r="J87" s="35"/>
      <c r="K87" s="35"/>
      <c r="L87" s="34">
        <f t="shared" si="18"/>
        <v>0</v>
      </c>
      <c r="M87" s="34"/>
      <c r="N87" s="123"/>
      <c r="O87" s="123"/>
      <c r="P87" s="123"/>
      <c r="Q87" s="34"/>
      <c r="R87" s="123"/>
      <c r="S87" s="123"/>
      <c r="T87" s="34">
        <f t="shared" si="19"/>
        <v>640422</v>
      </c>
    </row>
    <row r="88" spans="3:38" s="459" customFormat="1" ht="28.5" hidden="1" customHeight="1" x14ac:dyDescent="0.35">
      <c r="C88" s="77" t="s">
        <v>255</v>
      </c>
      <c r="D88" s="77" t="s">
        <v>256</v>
      </c>
      <c r="E88" s="78" t="s">
        <v>257</v>
      </c>
      <c r="F88" s="79" t="s">
        <v>258</v>
      </c>
      <c r="G88" s="43">
        <f t="shared" si="17"/>
        <v>0</v>
      </c>
      <c r="H88" s="43"/>
      <c r="I88" s="44"/>
      <c r="J88" s="44"/>
      <c r="K88" s="44"/>
      <c r="L88" s="45">
        <f t="shared" si="18"/>
        <v>0</v>
      </c>
      <c r="M88" s="45"/>
      <c r="N88" s="73"/>
      <c r="O88" s="73"/>
      <c r="P88" s="73"/>
      <c r="Q88" s="45"/>
      <c r="R88" s="73"/>
      <c r="S88" s="73"/>
      <c r="T88" s="45">
        <f t="shared" si="19"/>
        <v>0</v>
      </c>
    </row>
    <row r="89" spans="3:38" s="459" customFormat="1" ht="36.75" hidden="1" customHeight="1" x14ac:dyDescent="0.35">
      <c r="C89" s="77" t="s">
        <v>259</v>
      </c>
      <c r="D89" s="77" t="s">
        <v>260</v>
      </c>
      <c r="E89" s="78" t="s">
        <v>261</v>
      </c>
      <c r="F89" s="79" t="s">
        <v>262</v>
      </c>
      <c r="G89" s="43">
        <f t="shared" si="17"/>
        <v>0</v>
      </c>
      <c r="H89" s="43"/>
      <c r="I89" s="44"/>
      <c r="J89" s="44"/>
      <c r="K89" s="44"/>
      <c r="L89" s="45">
        <f t="shared" si="18"/>
        <v>0</v>
      </c>
      <c r="M89" s="45"/>
      <c r="N89" s="73"/>
      <c r="O89" s="73"/>
      <c r="P89" s="73"/>
      <c r="Q89" s="45"/>
      <c r="R89" s="73"/>
      <c r="S89" s="73"/>
      <c r="T89" s="45">
        <f t="shared" si="19"/>
        <v>0</v>
      </c>
    </row>
    <row r="90" spans="3:38" s="75" customFormat="1" ht="61.5" customHeight="1" x14ac:dyDescent="0.3">
      <c r="C90" s="27" t="s">
        <v>263</v>
      </c>
      <c r="D90" s="74"/>
      <c r="E90" s="74"/>
      <c r="F90" s="72" t="s">
        <v>264</v>
      </c>
      <c r="G90" s="53">
        <f t="shared" ref="G90:S90" si="20">SUM(G91)</f>
        <v>2250000</v>
      </c>
      <c r="H90" s="53">
        <f t="shared" si="20"/>
        <v>0</v>
      </c>
      <c r="I90" s="53">
        <f t="shared" si="20"/>
        <v>0</v>
      </c>
      <c r="J90" s="53">
        <f t="shared" si="20"/>
        <v>0</v>
      </c>
      <c r="K90" s="53">
        <f t="shared" si="20"/>
        <v>2250000</v>
      </c>
      <c r="L90" s="133">
        <f t="shared" si="20"/>
        <v>1578211</v>
      </c>
      <c r="M90" s="133">
        <f t="shared" si="20"/>
        <v>1578211</v>
      </c>
      <c r="N90" s="133">
        <f t="shared" si="20"/>
        <v>0</v>
      </c>
      <c r="O90" s="133">
        <f t="shared" si="20"/>
        <v>0</v>
      </c>
      <c r="P90" s="133">
        <f t="shared" si="20"/>
        <v>0</v>
      </c>
      <c r="Q90" s="133">
        <f t="shared" si="20"/>
        <v>1578211</v>
      </c>
      <c r="R90" s="133">
        <f t="shared" si="20"/>
        <v>0</v>
      </c>
      <c r="S90" s="133">
        <f t="shared" si="20"/>
        <v>0</v>
      </c>
      <c r="T90" s="133">
        <f t="shared" si="19"/>
        <v>3828211</v>
      </c>
    </row>
    <row r="91" spans="3:38" s="75" customFormat="1" ht="61.5" customHeight="1" x14ac:dyDescent="0.3">
      <c r="C91" s="27" t="s">
        <v>265</v>
      </c>
      <c r="D91" s="74"/>
      <c r="E91" s="74"/>
      <c r="F91" s="72" t="s">
        <v>264</v>
      </c>
      <c r="G91" s="53">
        <f t="shared" ref="G91:T91" si="21">SUM(G92:G120)</f>
        <v>2250000</v>
      </c>
      <c r="H91" s="53">
        <f t="shared" si="21"/>
        <v>0</v>
      </c>
      <c r="I91" s="53">
        <f t="shared" si="21"/>
        <v>0</v>
      </c>
      <c r="J91" s="53">
        <f t="shared" si="21"/>
        <v>0</v>
      </c>
      <c r="K91" s="53">
        <f t="shared" si="21"/>
        <v>2250000</v>
      </c>
      <c r="L91" s="53">
        <f t="shared" si="21"/>
        <v>1578211</v>
      </c>
      <c r="M91" s="53">
        <f t="shared" si="21"/>
        <v>1578211</v>
      </c>
      <c r="N91" s="53">
        <f t="shared" si="21"/>
        <v>0</v>
      </c>
      <c r="O91" s="53">
        <f t="shared" si="21"/>
        <v>0</v>
      </c>
      <c r="P91" s="53">
        <f t="shared" si="21"/>
        <v>0</v>
      </c>
      <c r="Q91" s="53">
        <f t="shared" si="21"/>
        <v>1578211</v>
      </c>
      <c r="R91" s="53">
        <f t="shared" si="21"/>
        <v>0</v>
      </c>
      <c r="S91" s="53">
        <f t="shared" si="21"/>
        <v>0</v>
      </c>
      <c r="T91" s="53">
        <f t="shared" si="21"/>
        <v>3828211</v>
      </c>
      <c r="U91" s="131">
        <f>SUM(U94:U119)</f>
        <v>0</v>
      </c>
      <c r="V91" s="28">
        <f>SUM(G90,L90)</f>
        <v>3828211</v>
      </c>
      <c r="W91" s="131">
        <f>SUM(W94:W119)</f>
        <v>0</v>
      </c>
      <c r="X91" s="131">
        <f>SUM(X94:X119)</f>
        <v>0</v>
      </c>
    </row>
    <row r="92" spans="3:38" s="37" customFormat="1" ht="94.5" hidden="1" customHeight="1" x14ac:dyDescent="0.35">
      <c r="C92" s="77" t="s">
        <v>375</v>
      </c>
      <c r="D92" s="77" t="s">
        <v>67</v>
      </c>
      <c r="E92" s="77" t="s">
        <v>68</v>
      </c>
      <c r="F92" s="79" t="s">
        <v>69</v>
      </c>
      <c r="G92" s="43">
        <f t="shared" ref="G92:G119" si="22">SUM(H92,K92)</f>
        <v>0</v>
      </c>
      <c r="H92" s="57"/>
      <c r="I92" s="57"/>
      <c r="J92" s="57"/>
      <c r="K92" s="130"/>
      <c r="L92" s="45">
        <f>SUM(N92,Q92)</f>
        <v>0</v>
      </c>
      <c r="M92" s="45"/>
      <c r="N92" s="44"/>
      <c r="O92" s="44"/>
      <c r="P92" s="44"/>
      <c r="Q92" s="45"/>
      <c r="R92" s="57"/>
      <c r="S92" s="57"/>
      <c r="T92" s="45">
        <f t="shared" ref="T92" si="23">SUM(G92,L92)</f>
        <v>0</v>
      </c>
    </row>
    <row r="93" spans="3:38" s="76" customFormat="1" ht="58.5" hidden="1" customHeight="1" x14ac:dyDescent="0.35">
      <c r="C93" s="77" t="s">
        <v>266</v>
      </c>
      <c r="D93" s="77" t="s">
        <v>71</v>
      </c>
      <c r="E93" s="77" t="s">
        <v>68</v>
      </c>
      <c r="F93" s="117" t="s">
        <v>267</v>
      </c>
      <c r="G93" s="43">
        <f t="shared" si="22"/>
        <v>0</v>
      </c>
      <c r="H93" s="45"/>
      <c r="I93" s="45"/>
      <c r="J93" s="45"/>
      <c r="K93" s="45"/>
      <c r="L93" s="43">
        <f t="shared" ref="L93:L116" si="24">SUM(N93,Q93)</f>
        <v>0</v>
      </c>
      <c r="M93" s="45"/>
      <c r="N93" s="45"/>
      <c r="O93" s="45"/>
      <c r="P93" s="45"/>
      <c r="Q93" s="45">
        <f>SUM(M93)</f>
        <v>0</v>
      </c>
      <c r="R93" s="45"/>
      <c r="S93" s="45"/>
      <c r="T93" s="43">
        <f t="shared" ref="T93:T99" si="25">SUM(L93,G93)</f>
        <v>0</v>
      </c>
    </row>
    <row r="94" spans="3:38" s="146" customFormat="1" ht="57.75" hidden="1" customHeight="1" x14ac:dyDescent="0.35">
      <c r="C94" s="77" t="s">
        <v>268</v>
      </c>
      <c r="D94" s="77" t="s">
        <v>123</v>
      </c>
      <c r="E94" s="78" t="s">
        <v>124</v>
      </c>
      <c r="F94" s="79" t="s">
        <v>125</v>
      </c>
      <c r="G94" s="43">
        <f t="shared" si="22"/>
        <v>0</v>
      </c>
      <c r="H94" s="43"/>
      <c r="I94" s="43"/>
      <c r="J94" s="45"/>
      <c r="K94" s="45"/>
      <c r="L94" s="45">
        <f t="shared" si="24"/>
        <v>0</v>
      </c>
      <c r="M94" s="43"/>
      <c r="N94" s="43"/>
      <c r="O94" s="43"/>
      <c r="P94" s="43"/>
      <c r="Q94" s="45">
        <f t="shared" ref="Q94:Q118" si="26">SUM(M94)</f>
        <v>0</v>
      </c>
      <c r="R94" s="45"/>
      <c r="S94" s="45"/>
      <c r="T94" s="43">
        <f t="shared" si="25"/>
        <v>0</v>
      </c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</row>
    <row r="95" spans="3:38" s="414" customFormat="1" ht="33" customHeight="1" x14ac:dyDescent="0.35">
      <c r="C95" s="30" t="s">
        <v>581</v>
      </c>
      <c r="D95" s="30" t="s">
        <v>582</v>
      </c>
      <c r="E95" s="46" t="s">
        <v>135</v>
      </c>
      <c r="F95" s="31" t="s">
        <v>583</v>
      </c>
      <c r="G95" s="32">
        <f t="shared" ref="G95" si="27">SUM(H95,K95)</f>
        <v>0</v>
      </c>
      <c r="H95" s="32"/>
      <c r="I95" s="32"/>
      <c r="J95" s="34"/>
      <c r="K95" s="34"/>
      <c r="L95" s="34">
        <f t="shared" ref="L95" si="28">SUM(N95,Q95)</f>
        <v>1411879</v>
      </c>
      <c r="M95" s="32">
        <v>1411879</v>
      </c>
      <c r="N95" s="32"/>
      <c r="O95" s="32"/>
      <c r="P95" s="32"/>
      <c r="Q95" s="34">
        <f t="shared" ref="Q95" si="29">SUM(M95)</f>
        <v>1411879</v>
      </c>
      <c r="R95" s="34"/>
      <c r="S95" s="34"/>
      <c r="T95" s="32">
        <f t="shared" ref="T95" si="30">SUM(L95,G95)</f>
        <v>1411879</v>
      </c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</row>
    <row r="96" spans="3:38" s="146" customFormat="1" ht="39" hidden="1" customHeight="1" x14ac:dyDescent="0.35">
      <c r="C96" s="77" t="s">
        <v>269</v>
      </c>
      <c r="D96" s="77" t="s">
        <v>165</v>
      </c>
      <c r="E96" s="77" t="s">
        <v>166</v>
      </c>
      <c r="F96" s="121" t="s">
        <v>167</v>
      </c>
      <c r="G96" s="43">
        <f t="shared" si="22"/>
        <v>0</v>
      </c>
      <c r="H96" s="43"/>
      <c r="I96" s="43"/>
      <c r="J96" s="45"/>
      <c r="K96" s="45"/>
      <c r="L96" s="45">
        <f t="shared" si="24"/>
        <v>0</v>
      </c>
      <c r="M96" s="43"/>
      <c r="N96" s="43"/>
      <c r="O96" s="43"/>
      <c r="P96" s="43"/>
      <c r="Q96" s="45">
        <f t="shared" si="26"/>
        <v>0</v>
      </c>
      <c r="R96" s="45"/>
      <c r="S96" s="45"/>
      <c r="T96" s="43">
        <f t="shared" si="25"/>
        <v>0</v>
      </c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</row>
    <row r="97" spans="3:38" s="146" customFormat="1" ht="57" hidden="1" customHeight="1" x14ac:dyDescent="0.35">
      <c r="C97" s="77" t="s">
        <v>270</v>
      </c>
      <c r="D97" s="77" t="s">
        <v>169</v>
      </c>
      <c r="E97" s="77" t="s">
        <v>170</v>
      </c>
      <c r="F97" s="121" t="s">
        <v>171</v>
      </c>
      <c r="G97" s="43">
        <f t="shared" si="22"/>
        <v>0</v>
      </c>
      <c r="H97" s="43"/>
      <c r="I97" s="43"/>
      <c r="J97" s="45"/>
      <c r="K97" s="45"/>
      <c r="L97" s="45">
        <f t="shared" si="24"/>
        <v>0</v>
      </c>
      <c r="M97" s="43"/>
      <c r="N97" s="43"/>
      <c r="O97" s="43"/>
      <c r="P97" s="43"/>
      <c r="Q97" s="45"/>
      <c r="R97" s="45"/>
      <c r="S97" s="45"/>
      <c r="T97" s="43">
        <f t="shared" si="25"/>
        <v>0</v>
      </c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</row>
    <row r="98" spans="3:38" s="75" customFormat="1" ht="31.5" customHeight="1" x14ac:dyDescent="0.35">
      <c r="C98" s="46" t="s">
        <v>580</v>
      </c>
      <c r="D98" s="347">
        <v>2170</v>
      </c>
      <c r="E98" s="648">
        <v>763</v>
      </c>
      <c r="F98" s="649" t="s">
        <v>584</v>
      </c>
      <c r="G98" s="32">
        <f>SUM(H98,K98)</f>
        <v>0</v>
      </c>
      <c r="H98" s="34"/>
      <c r="I98" s="34"/>
      <c r="J98" s="34"/>
      <c r="K98" s="34"/>
      <c r="L98" s="34">
        <f>SUM(N98,Q98)</f>
        <v>86003</v>
      </c>
      <c r="M98" s="34">
        <v>86003</v>
      </c>
      <c r="N98" s="34"/>
      <c r="O98" s="34"/>
      <c r="P98" s="34"/>
      <c r="Q98" s="34">
        <f>SUM(M98)</f>
        <v>86003</v>
      </c>
      <c r="R98" s="34"/>
      <c r="S98" s="34"/>
      <c r="T98" s="32">
        <f>SUM(L98,G98)</f>
        <v>86003</v>
      </c>
    </row>
    <row r="99" spans="3:38" s="146" customFormat="1" ht="57" hidden="1" customHeight="1" x14ac:dyDescent="0.35">
      <c r="C99" s="77" t="s">
        <v>397</v>
      </c>
      <c r="D99" s="77" t="s">
        <v>233</v>
      </c>
      <c r="E99" s="77" t="s">
        <v>234</v>
      </c>
      <c r="F99" s="121" t="s">
        <v>235</v>
      </c>
      <c r="G99" s="43">
        <f t="shared" si="22"/>
        <v>0</v>
      </c>
      <c r="H99" s="43"/>
      <c r="I99" s="43"/>
      <c r="J99" s="45"/>
      <c r="K99" s="45"/>
      <c r="L99" s="45"/>
      <c r="M99" s="43"/>
      <c r="N99" s="43"/>
      <c r="O99" s="43"/>
      <c r="P99" s="43"/>
      <c r="Q99" s="45"/>
      <c r="R99" s="45"/>
      <c r="S99" s="45"/>
      <c r="T99" s="43">
        <f t="shared" si="25"/>
        <v>0</v>
      </c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</row>
    <row r="100" spans="3:38" s="76" customFormat="1" ht="36.75" hidden="1" customHeight="1" x14ac:dyDescent="0.35">
      <c r="C100" s="77" t="s">
        <v>271</v>
      </c>
      <c r="D100" s="77" t="s">
        <v>272</v>
      </c>
      <c r="E100" s="77" t="s">
        <v>210</v>
      </c>
      <c r="F100" s="117" t="s">
        <v>273</v>
      </c>
      <c r="G100" s="43">
        <f t="shared" si="22"/>
        <v>0</v>
      </c>
      <c r="H100" s="45"/>
      <c r="I100" s="45"/>
      <c r="J100" s="45"/>
      <c r="K100" s="45"/>
      <c r="L100" s="45">
        <f t="shared" si="24"/>
        <v>0</v>
      </c>
      <c r="M100" s="45"/>
      <c r="N100" s="45"/>
      <c r="O100" s="45"/>
      <c r="P100" s="45"/>
      <c r="Q100" s="45">
        <f t="shared" si="26"/>
        <v>0</v>
      </c>
      <c r="R100" s="45"/>
      <c r="S100" s="45"/>
      <c r="T100" s="43">
        <f t="shared" ref="T100:T119" si="31">SUM(G100,L100)</f>
        <v>0</v>
      </c>
    </row>
    <row r="101" spans="3:38" s="76" customFormat="1" ht="36.75" hidden="1" customHeight="1" x14ac:dyDescent="0.35">
      <c r="C101" s="77" t="s">
        <v>376</v>
      </c>
      <c r="D101" s="77" t="s">
        <v>377</v>
      </c>
      <c r="E101" s="77" t="s">
        <v>276</v>
      </c>
      <c r="F101" s="132" t="s">
        <v>378</v>
      </c>
      <c r="G101" s="43">
        <f t="shared" si="22"/>
        <v>0</v>
      </c>
      <c r="H101" s="45"/>
      <c r="I101" s="45"/>
      <c r="J101" s="45"/>
      <c r="K101" s="45"/>
      <c r="L101" s="45">
        <f t="shared" si="24"/>
        <v>0</v>
      </c>
      <c r="M101" s="45"/>
      <c r="N101" s="45"/>
      <c r="O101" s="45"/>
      <c r="P101" s="45"/>
      <c r="Q101" s="45"/>
      <c r="R101" s="45"/>
      <c r="S101" s="45"/>
      <c r="T101" s="43">
        <f t="shared" si="31"/>
        <v>0</v>
      </c>
    </row>
    <row r="102" spans="3:38" s="76" customFormat="1" ht="38.25" hidden="1" customHeight="1" x14ac:dyDescent="0.35">
      <c r="C102" s="77" t="s">
        <v>274</v>
      </c>
      <c r="D102" s="77" t="s">
        <v>275</v>
      </c>
      <c r="E102" s="77" t="s">
        <v>276</v>
      </c>
      <c r="F102" s="282" t="s">
        <v>277</v>
      </c>
      <c r="G102" s="43">
        <f t="shared" si="22"/>
        <v>0</v>
      </c>
      <c r="H102" s="45"/>
      <c r="I102" s="45"/>
      <c r="J102" s="45"/>
      <c r="K102" s="45"/>
      <c r="L102" s="45">
        <f t="shared" si="24"/>
        <v>0</v>
      </c>
      <c r="M102" s="45"/>
      <c r="N102" s="45"/>
      <c r="O102" s="45"/>
      <c r="P102" s="45"/>
      <c r="Q102" s="45">
        <f t="shared" si="26"/>
        <v>0</v>
      </c>
      <c r="R102" s="45"/>
      <c r="S102" s="45"/>
      <c r="T102" s="45">
        <f t="shared" si="31"/>
        <v>0</v>
      </c>
    </row>
    <row r="103" spans="3:38" s="37" customFormat="1" ht="42.75" hidden="1" customHeight="1" x14ac:dyDescent="0.35">
      <c r="C103" s="77" t="s">
        <v>278</v>
      </c>
      <c r="D103" s="77" t="s">
        <v>279</v>
      </c>
      <c r="E103" s="77" t="s">
        <v>293</v>
      </c>
      <c r="F103" s="282" t="s">
        <v>280</v>
      </c>
      <c r="G103" s="43">
        <f t="shared" si="22"/>
        <v>0</v>
      </c>
      <c r="H103" s="43"/>
      <c r="I103" s="44"/>
      <c r="J103" s="44"/>
      <c r="K103" s="43"/>
      <c r="L103" s="45">
        <f t="shared" si="24"/>
        <v>0</v>
      </c>
      <c r="M103" s="45"/>
      <c r="N103" s="44"/>
      <c r="O103" s="44"/>
      <c r="P103" s="44"/>
      <c r="Q103" s="45">
        <f t="shared" si="26"/>
        <v>0</v>
      </c>
      <c r="R103" s="44"/>
      <c r="S103" s="44"/>
      <c r="T103" s="45">
        <f t="shared" si="31"/>
        <v>0</v>
      </c>
    </row>
    <row r="104" spans="3:38" s="76" customFormat="1" ht="37.5" hidden="1" customHeight="1" x14ac:dyDescent="0.35">
      <c r="C104" s="77" t="s">
        <v>281</v>
      </c>
      <c r="D104" s="77" t="s">
        <v>282</v>
      </c>
      <c r="E104" s="77" t="s">
        <v>276</v>
      </c>
      <c r="F104" s="117" t="s">
        <v>283</v>
      </c>
      <c r="G104" s="43">
        <f t="shared" si="22"/>
        <v>0</v>
      </c>
      <c r="H104" s="45"/>
      <c r="I104" s="45"/>
      <c r="J104" s="45"/>
      <c r="K104" s="45"/>
      <c r="L104" s="45">
        <f t="shared" si="24"/>
        <v>0</v>
      </c>
      <c r="M104" s="45"/>
      <c r="N104" s="45"/>
      <c r="O104" s="45"/>
      <c r="P104" s="45"/>
      <c r="Q104" s="45">
        <f t="shared" si="26"/>
        <v>0</v>
      </c>
      <c r="R104" s="45"/>
      <c r="S104" s="45"/>
      <c r="T104" s="45">
        <f t="shared" si="31"/>
        <v>0</v>
      </c>
    </row>
    <row r="105" spans="3:38" s="76" customFormat="1" ht="36" hidden="1" customHeight="1" x14ac:dyDescent="0.35">
      <c r="C105" s="77" t="s">
        <v>284</v>
      </c>
      <c r="D105" s="77" t="s">
        <v>285</v>
      </c>
      <c r="E105" s="77" t="s">
        <v>276</v>
      </c>
      <c r="F105" s="117" t="s">
        <v>286</v>
      </c>
      <c r="G105" s="43">
        <f t="shared" si="22"/>
        <v>0</v>
      </c>
      <c r="H105" s="45"/>
      <c r="I105" s="45"/>
      <c r="J105" s="45"/>
      <c r="K105" s="45"/>
      <c r="L105" s="45">
        <f t="shared" si="24"/>
        <v>0</v>
      </c>
      <c r="M105" s="45"/>
      <c r="N105" s="45"/>
      <c r="O105" s="45"/>
      <c r="P105" s="45"/>
      <c r="Q105" s="45">
        <f t="shared" si="26"/>
        <v>0</v>
      </c>
      <c r="R105" s="45"/>
      <c r="S105" s="45"/>
      <c r="T105" s="45">
        <f t="shared" si="31"/>
        <v>0</v>
      </c>
    </row>
    <row r="106" spans="3:38" s="76" customFormat="1" ht="74.25" hidden="1" customHeight="1" x14ac:dyDescent="0.35">
      <c r="C106" s="77" t="s">
        <v>287</v>
      </c>
      <c r="D106" s="77" t="s">
        <v>288</v>
      </c>
      <c r="E106" s="77" t="s">
        <v>276</v>
      </c>
      <c r="F106" s="117" t="s">
        <v>289</v>
      </c>
      <c r="G106" s="43">
        <f t="shared" si="22"/>
        <v>0</v>
      </c>
      <c r="H106" s="45"/>
      <c r="I106" s="45"/>
      <c r="J106" s="45"/>
      <c r="K106" s="45"/>
      <c r="L106" s="45">
        <f t="shared" si="24"/>
        <v>0</v>
      </c>
      <c r="M106" s="45"/>
      <c r="N106" s="45"/>
      <c r="O106" s="45"/>
      <c r="P106" s="45"/>
      <c r="Q106" s="45">
        <f t="shared" si="26"/>
        <v>0</v>
      </c>
      <c r="R106" s="45"/>
      <c r="S106" s="45"/>
      <c r="T106" s="45">
        <f t="shared" si="31"/>
        <v>0</v>
      </c>
    </row>
    <row r="107" spans="3:38" s="29" customFormat="1" ht="27" customHeight="1" x14ac:dyDescent="0.35">
      <c r="C107" s="30" t="s">
        <v>290</v>
      </c>
      <c r="D107" s="30" t="s">
        <v>291</v>
      </c>
      <c r="E107" s="30" t="s">
        <v>276</v>
      </c>
      <c r="F107" s="160" t="s">
        <v>292</v>
      </c>
      <c r="G107" s="32">
        <f t="shared" si="22"/>
        <v>2250000</v>
      </c>
      <c r="H107" s="32"/>
      <c r="I107" s="35"/>
      <c r="J107" s="35"/>
      <c r="K107" s="32">
        <v>2250000</v>
      </c>
      <c r="L107" s="34">
        <f t="shared" si="24"/>
        <v>0</v>
      </c>
      <c r="M107" s="34"/>
      <c r="N107" s="35"/>
      <c r="O107" s="35"/>
      <c r="P107" s="35"/>
      <c r="Q107" s="34">
        <f t="shared" si="26"/>
        <v>0</v>
      </c>
      <c r="R107" s="35"/>
      <c r="S107" s="35"/>
      <c r="T107" s="34">
        <f t="shared" si="31"/>
        <v>2250000</v>
      </c>
    </row>
    <row r="108" spans="3:38" s="76" customFormat="1" ht="39" hidden="1" customHeight="1" x14ac:dyDescent="0.35">
      <c r="C108" s="77" t="s">
        <v>294</v>
      </c>
      <c r="D108" s="77" t="s">
        <v>295</v>
      </c>
      <c r="E108" s="77" t="s">
        <v>296</v>
      </c>
      <c r="F108" s="117" t="s">
        <v>297</v>
      </c>
      <c r="G108" s="43">
        <f t="shared" si="22"/>
        <v>0</v>
      </c>
      <c r="H108" s="45"/>
      <c r="I108" s="45"/>
      <c r="J108" s="45"/>
      <c r="K108" s="45"/>
      <c r="L108" s="45">
        <f t="shared" si="24"/>
        <v>0</v>
      </c>
      <c r="M108" s="45"/>
      <c r="N108" s="45"/>
      <c r="O108" s="45"/>
      <c r="P108" s="45"/>
      <c r="Q108" s="45">
        <f t="shared" si="26"/>
        <v>0</v>
      </c>
      <c r="R108" s="45"/>
      <c r="S108" s="45"/>
      <c r="T108" s="45">
        <f t="shared" si="31"/>
        <v>0</v>
      </c>
    </row>
    <row r="109" spans="3:38" s="76" customFormat="1" ht="37.5" hidden="1" customHeight="1" x14ac:dyDescent="0.35">
      <c r="C109" s="77" t="s">
        <v>298</v>
      </c>
      <c r="D109" s="77" t="s">
        <v>299</v>
      </c>
      <c r="E109" s="77" t="s">
        <v>300</v>
      </c>
      <c r="F109" s="117" t="s">
        <v>301</v>
      </c>
      <c r="G109" s="43">
        <f t="shared" si="22"/>
        <v>0</v>
      </c>
      <c r="H109" s="45"/>
      <c r="I109" s="45"/>
      <c r="J109" s="45"/>
      <c r="K109" s="45"/>
      <c r="L109" s="45">
        <f t="shared" si="24"/>
        <v>0</v>
      </c>
      <c r="M109" s="45"/>
      <c r="N109" s="45"/>
      <c r="O109" s="45"/>
      <c r="P109" s="45"/>
      <c r="Q109" s="45">
        <f t="shared" si="26"/>
        <v>0</v>
      </c>
      <c r="R109" s="45"/>
      <c r="S109" s="45"/>
      <c r="T109" s="45">
        <f t="shared" si="31"/>
        <v>0</v>
      </c>
    </row>
    <row r="110" spans="3:38" s="76" customFormat="1" ht="27.75" hidden="1" customHeight="1" x14ac:dyDescent="0.35">
      <c r="C110" s="77" t="s">
        <v>302</v>
      </c>
      <c r="D110" s="77" t="s">
        <v>303</v>
      </c>
      <c r="E110" s="77" t="s">
        <v>300</v>
      </c>
      <c r="F110" s="117" t="s">
        <v>304</v>
      </c>
      <c r="G110" s="43">
        <f t="shared" si="22"/>
        <v>0</v>
      </c>
      <c r="H110" s="45"/>
      <c r="I110" s="45"/>
      <c r="J110" s="45"/>
      <c r="K110" s="45"/>
      <c r="L110" s="45">
        <f t="shared" si="24"/>
        <v>0</v>
      </c>
      <c r="M110" s="45"/>
      <c r="N110" s="45"/>
      <c r="O110" s="45"/>
      <c r="P110" s="45"/>
      <c r="Q110" s="45">
        <f t="shared" si="26"/>
        <v>0</v>
      </c>
      <c r="R110" s="45"/>
      <c r="S110" s="45"/>
      <c r="T110" s="45">
        <f t="shared" si="31"/>
        <v>0</v>
      </c>
    </row>
    <row r="111" spans="3:38" s="76" customFormat="1" ht="27.75" hidden="1" customHeight="1" x14ac:dyDescent="0.35">
      <c r="C111" s="77" t="s">
        <v>305</v>
      </c>
      <c r="D111" s="77" t="s">
        <v>373</v>
      </c>
      <c r="E111" s="77" t="s">
        <v>300</v>
      </c>
      <c r="F111" s="117" t="s">
        <v>306</v>
      </c>
      <c r="G111" s="43">
        <f t="shared" si="22"/>
        <v>0</v>
      </c>
      <c r="H111" s="45"/>
      <c r="I111" s="45"/>
      <c r="J111" s="45"/>
      <c r="K111" s="45"/>
      <c r="L111" s="45">
        <f t="shared" si="24"/>
        <v>0</v>
      </c>
      <c r="M111" s="45"/>
      <c r="N111" s="45"/>
      <c r="O111" s="45"/>
      <c r="P111" s="45"/>
      <c r="Q111" s="45"/>
      <c r="R111" s="45"/>
      <c r="S111" s="45"/>
      <c r="T111" s="45">
        <f t="shared" si="31"/>
        <v>0</v>
      </c>
    </row>
    <row r="112" spans="3:38" s="76" customFormat="1" ht="40.5" hidden="1" customHeight="1" x14ac:dyDescent="0.35">
      <c r="C112" s="77" t="s">
        <v>310</v>
      </c>
      <c r="D112" s="77" t="s">
        <v>311</v>
      </c>
      <c r="E112" s="77" t="s">
        <v>300</v>
      </c>
      <c r="F112" s="117" t="s">
        <v>312</v>
      </c>
      <c r="G112" s="43">
        <f>SUM(H112,K112)</f>
        <v>0</v>
      </c>
      <c r="H112" s="43"/>
      <c r="I112" s="43"/>
      <c r="J112" s="43"/>
      <c r="K112" s="43"/>
      <c r="L112" s="45">
        <f>SUM(N112,Q112)</f>
        <v>0</v>
      </c>
      <c r="M112" s="43"/>
      <c r="N112" s="43"/>
      <c r="O112" s="43"/>
      <c r="P112" s="43"/>
      <c r="Q112" s="45">
        <f>SUM(M112)</f>
        <v>0</v>
      </c>
      <c r="R112" s="43"/>
      <c r="S112" s="43"/>
      <c r="T112" s="45">
        <f>SUM(G112,L112)</f>
        <v>0</v>
      </c>
    </row>
    <row r="113" spans="3:23" s="76" customFormat="1" ht="39" hidden="1" customHeight="1" x14ac:dyDescent="0.35">
      <c r="C113" s="77" t="s">
        <v>307</v>
      </c>
      <c r="D113" s="77" t="s">
        <v>308</v>
      </c>
      <c r="E113" s="77" t="s">
        <v>98</v>
      </c>
      <c r="F113" s="117" t="s">
        <v>309</v>
      </c>
      <c r="G113" s="43">
        <f t="shared" si="22"/>
        <v>0</v>
      </c>
      <c r="H113" s="45"/>
      <c r="I113" s="45"/>
      <c r="J113" s="45"/>
      <c r="K113" s="45"/>
      <c r="L113" s="45">
        <f t="shared" si="24"/>
        <v>0</v>
      </c>
      <c r="M113" s="45"/>
      <c r="N113" s="45"/>
      <c r="O113" s="45"/>
      <c r="P113" s="45"/>
      <c r="Q113" s="45">
        <f t="shared" si="26"/>
        <v>0</v>
      </c>
      <c r="R113" s="45"/>
      <c r="S113" s="45"/>
      <c r="T113" s="45">
        <f t="shared" si="31"/>
        <v>0</v>
      </c>
    </row>
    <row r="114" spans="3:23" s="75" customFormat="1" ht="55.5" customHeight="1" x14ac:dyDescent="0.35">
      <c r="C114" s="30" t="s">
        <v>313</v>
      </c>
      <c r="D114" s="30" t="s">
        <v>314</v>
      </c>
      <c r="E114" s="30" t="s">
        <v>315</v>
      </c>
      <c r="F114" s="50" t="s">
        <v>316</v>
      </c>
      <c r="G114" s="32">
        <f t="shared" si="22"/>
        <v>0</v>
      </c>
      <c r="H114" s="34"/>
      <c r="I114" s="34"/>
      <c r="J114" s="34"/>
      <c r="K114" s="34"/>
      <c r="L114" s="34">
        <f t="shared" si="24"/>
        <v>80329</v>
      </c>
      <c r="M114" s="34">
        <v>80329</v>
      </c>
      <c r="N114" s="34"/>
      <c r="O114" s="34"/>
      <c r="P114" s="34"/>
      <c r="Q114" s="34">
        <v>80329</v>
      </c>
      <c r="R114" s="34"/>
      <c r="S114" s="34"/>
      <c r="T114" s="34">
        <f t="shared" si="31"/>
        <v>80329</v>
      </c>
    </row>
    <row r="115" spans="3:23" s="76" customFormat="1" ht="38.25" hidden="1" customHeight="1" x14ac:dyDescent="0.35">
      <c r="C115" s="77" t="s">
        <v>317</v>
      </c>
      <c r="D115" s="77" t="s">
        <v>101</v>
      </c>
      <c r="E115" s="120" t="s">
        <v>102</v>
      </c>
      <c r="F115" s="122" t="s">
        <v>103</v>
      </c>
      <c r="G115" s="43">
        <f t="shared" si="22"/>
        <v>0</v>
      </c>
      <c r="H115" s="450"/>
      <c r="I115" s="45"/>
      <c r="J115" s="45"/>
      <c r="K115" s="450"/>
      <c r="L115" s="45">
        <f t="shared" si="24"/>
        <v>0</v>
      </c>
      <c r="M115" s="451"/>
      <c r="N115" s="45"/>
      <c r="O115" s="45"/>
      <c r="P115" s="45"/>
      <c r="Q115" s="45">
        <f t="shared" si="26"/>
        <v>0</v>
      </c>
      <c r="R115" s="452"/>
      <c r="S115" s="61"/>
      <c r="T115" s="45">
        <f t="shared" si="31"/>
        <v>0</v>
      </c>
    </row>
    <row r="116" spans="3:23" s="76" customFormat="1" ht="26.25" hidden="1" customHeight="1" x14ac:dyDescent="0.35">
      <c r="C116" s="77" t="s">
        <v>318</v>
      </c>
      <c r="D116" s="77" t="s">
        <v>256</v>
      </c>
      <c r="E116" s="78" t="s">
        <v>257</v>
      </c>
      <c r="F116" s="79" t="s">
        <v>258</v>
      </c>
      <c r="G116" s="43">
        <f t="shared" si="22"/>
        <v>0</v>
      </c>
      <c r="H116" s="450"/>
      <c r="I116" s="45"/>
      <c r="J116" s="45"/>
      <c r="K116" s="450"/>
      <c r="L116" s="45">
        <f t="shared" si="24"/>
        <v>0</v>
      </c>
      <c r="M116" s="45"/>
      <c r="N116" s="45"/>
      <c r="O116" s="45"/>
      <c r="P116" s="45"/>
      <c r="Q116" s="45">
        <f t="shared" si="26"/>
        <v>0</v>
      </c>
      <c r="R116" s="452"/>
      <c r="S116" s="61"/>
      <c r="T116" s="45">
        <f t="shared" si="31"/>
        <v>0</v>
      </c>
    </row>
    <row r="117" spans="3:23" s="76" customFormat="1" ht="30.75" hidden="1" customHeight="1" x14ac:dyDescent="0.35">
      <c r="C117" s="77" t="s">
        <v>319</v>
      </c>
      <c r="D117" s="77" t="s">
        <v>320</v>
      </c>
      <c r="E117" s="78" t="s">
        <v>98</v>
      </c>
      <c r="F117" s="79" t="s">
        <v>321</v>
      </c>
      <c r="G117" s="43">
        <f t="shared" si="22"/>
        <v>0</v>
      </c>
      <c r="H117" s="450"/>
      <c r="I117" s="45"/>
      <c r="J117" s="45"/>
      <c r="K117" s="450"/>
      <c r="L117" s="45"/>
      <c r="M117" s="45"/>
      <c r="N117" s="45"/>
      <c r="O117" s="45"/>
      <c r="P117" s="45"/>
      <c r="Q117" s="45">
        <f t="shared" si="26"/>
        <v>0</v>
      </c>
      <c r="R117" s="452"/>
      <c r="S117" s="61"/>
      <c r="T117" s="45">
        <f t="shared" si="31"/>
        <v>0</v>
      </c>
    </row>
    <row r="118" spans="3:23" s="37" customFormat="1" ht="27.75" hidden="1" customHeight="1" x14ac:dyDescent="0.35">
      <c r="C118" s="77" t="s">
        <v>322</v>
      </c>
      <c r="D118" s="77" t="s">
        <v>213</v>
      </c>
      <c r="E118" s="77" t="s">
        <v>106</v>
      </c>
      <c r="F118" s="80" t="s">
        <v>214</v>
      </c>
      <c r="G118" s="43">
        <f t="shared" si="22"/>
        <v>0</v>
      </c>
      <c r="H118" s="453"/>
      <c r="I118" s="44"/>
      <c r="J118" s="44"/>
      <c r="K118" s="454"/>
      <c r="L118" s="45">
        <f>SUM(N118,Q118)</f>
        <v>0</v>
      </c>
      <c r="M118" s="45"/>
      <c r="N118" s="44"/>
      <c r="O118" s="44"/>
      <c r="P118" s="44"/>
      <c r="Q118" s="45">
        <f t="shared" si="26"/>
        <v>0</v>
      </c>
      <c r="R118" s="455"/>
      <c r="S118" s="62"/>
      <c r="T118" s="45">
        <f t="shared" si="31"/>
        <v>0</v>
      </c>
    </row>
    <row r="119" spans="3:23" s="37" customFormat="1" ht="38.25" hidden="1" customHeight="1" x14ac:dyDescent="0.35">
      <c r="C119" s="77" t="s">
        <v>323</v>
      </c>
      <c r="D119" s="77" t="s">
        <v>260</v>
      </c>
      <c r="E119" s="77" t="s">
        <v>261</v>
      </c>
      <c r="F119" s="81" t="s">
        <v>262</v>
      </c>
      <c r="G119" s="43">
        <f t="shared" si="22"/>
        <v>0</v>
      </c>
      <c r="H119" s="456"/>
      <c r="I119" s="63"/>
      <c r="J119" s="63"/>
      <c r="K119" s="63"/>
      <c r="L119" s="457">
        <f>SUM(N119,Q119)</f>
        <v>0</v>
      </c>
      <c r="M119" s="457"/>
      <c r="N119" s="63"/>
      <c r="O119" s="63"/>
      <c r="P119" s="63"/>
      <c r="Q119" s="45"/>
      <c r="R119" s="44"/>
      <c r="S119" s="44"/>
      <c r="T119" s="45">
        <f t="shared" si="31"/>
        <v>0</v>
      </c>
    </row>
    <row r="120" spans="3:23" s="37" customFormat="1" ht="32.25" hidden="1" customHeight="1" x14ac:dyDescent="0.35">
      <c r="C120" s="77" t="s">
        <v>563</v>
      </c>
      <c r="D120" s="77" t="s">
        <v>10</v>
      </c>
      <c r="E120" s="77" t="s">
        <v>74</v>
      </c>
      <c r="F120" s="81" t="s">
        <v>3</v>
      </c>
      <c r="G120" s="43">
        <f t="shared" ref="G120" si="32">SUM(H120,K120)</f>
        <v>0</v>
      </c>
      <c r="H120" s="456"/>
      <c r="I120" s="63"/>
      <c r="J120" s="63"/>
      <c r="K120" s="63"/>
      <c r="L120" s="457">
        <f>SUM(N120,Q120)</f>
        <v>0</v>
      </c>
      <c r="M120" s="457"/>
      <c r="N120" s="63"/>
      <c r="O120" s="63"/>
      <c r="P120" s="63"/>
      <c r="Q120" s="45"/>
      <c r="R120" s="44"/>
      <c r="S120" s="44"/>
      <c r="T120" s="45">
        <f t="shared" ref="T120" si="33">SUM(G120,L120)</f>
        <v>0</v>
      </c>
    </row>
    <row r="121" spans="3:23" s="76" customFormat="1" ht="52.5" hidden="1" customHeight="1" x14ac:dyDescent="0.3">
      <c r="C121" s="353" t="s">
        <v>324</v>
      </c>
      <c r="D121" s="382"/>
      <c r="E121" s="382"/>
      <c r="F121" s="383" t="s">
        <v>325</v>
      </c>
      <c r="G121" s="384">
        <f t="shared" ref="G121:S121" si="34">SUM(G122)</f>
        <v>0</v>
      </c>
      <c r="H121" s="384">
        <f t="shared" si="34"/>
        <v>0</v>
      </c>
      <c r="I121" s="384">
        <f t="shared" si="34"/>
        <v>0</v>
      </c>
      <c r="J121" s="384">
        <f t="shared" si="34"/>
        <v>0</v>
      </c>
      <c r="K121" s="384">
        <f t="shared" si="34"/>
        <v>0</v>
      </c>
      <c r="L121" s="384">
        <f t="shared" si="34"/>
        <v>0</v>
      </c>
      <c r="M121" s="384">
        <f t="shared" si="34"/>
        <v>0</v>
      </c>
      <c r="N121" s="384">
        <f t="shared" si="34"/>
        <v>0</v>
      </c>
      <c r="O121" s="384">
        <f t="shared" si="34"/>
        <v>0</v>
      </c>
      <c r="P121" s="384">
        <f t="shared" si="34"/>
        <v>0</v>
      </c>
      <c r="Q121" s="384">
        <f t="shared" si="34"/>
        <v>0</v>
      </c>
      <c r="R121" s="384">
        <f t="shared" si="34"/>
        <v>0</v>
      </c>
      <c r="S121" s="384">
        <f t="shared" si="34"/>
        <v>0</v>
      </c>
      <c r="T121" s="384">
        <f>SUM(L121,G121)</f>
        <v>0</v>
      </c>
      <c r="V121" s="458"/>
    </row>
    <row r="122" spans="3:23" s="76" customFormat="1" ht="42" hidden="1" customHeight="1" x14ac:dyDescent="0.3">
      <c r="C122" s="353" t="s">
        <v>326</v>
      </c>
      <c r="D122" s="382"/>
      <c r="E122" s="382"/>
      <c r="F122" s="383" t="s">
        <v>325</v>
      </c>
      <c r="G122" s="384">
        <f t="shared" ref="G122:T122" si="35">SUM(G123:G125)</f>
        <v>0</v>
      </c>
      <c r="H122" s="384">
        <f t="shared" si="35"/>
        <v>0</v>
      </c>
      <c r="I122" s="384">
        <f t="shared" si="35"/>
        <v>0</v>
      </c>
      <c r="J122" s="384">
        <f t="shared" si="35"/>
        <v>0</v>
      </c>
      <c r="K122" s="384">
        <f t="shared" si="35"/>
        <v>0</v>
      </c>
      <c r="L122" s="384">
        <f t="shared" si="35"/>
        <v>0</v>
      </c>
      <c r="M122" s="384">
        <f t="shared" si="35"/>
        <v>0</v>
      </c>
      <c r="N122" s="384">
        <f t="shared" si="35"/>
        <v>0</v>
      </c>
      <c r="O122" s="384">
        <f t="shared" si="35"/>
        <v>0</v>
      </c>
      <c r="P122" s="384">
        <f t="shared" si="35"/>
        <v>0</v>
      </c>
      <c r="Q122" s="384">
        <f t="shared" si="35"/>
        <v>0</v>
      </c>
      <c r="R122" s="384">
        <f t="shared" si="35"/>
        <v>0</v>
      </c>
      <c r="S122" s="384">
        <f t="shared" si="35"/>
        <v>0</v>
      </c>
      <c r="T122" s="384">
        <f t="shared" si="35"/>
        <v>0</v>
      </c>
      <c r="V122" s="458">
        <f>SUM(G122,L122)</f>
        <v>0</v>
      </c>
    </row>
    <row r="123" spans="3:23" s="76" customFormat="1" ht="56.25" hidden="1" customHeight="1" x14ac:dyDescent="0.35">
      <c r="C123" s="77" t="s">
        <v>327</v>
      </c>
      <c r="D123" s="77" t="s">
        <v>71</v>
      </c>
      <c r="E123" s="77" t="s">
        <v>68</v>
      </c>
      <c r="F123" s="280" t="s">
        <v>267</v>
      </c>
      <c r="G123" s="43">
        <f>SUM(H123,K123)</f>
        <v>0</v>
      </c>
      <c r="H123" s="45"/>
      <c r="I123" s="45"/>
      <c r="J123" s="45"/>
      <c r="K123" s="45"/>
      <c r="L123" s="43">
        <f>SUM(N123,Q123)</f>
        <v>0</v>
      </c>
      <c r="M123" s="45"/>
      <c r="N123" s="45"/>
      <c r="O123" s="45"/>
      <c r="P123" s="45"/>
      <c r="Q123" s="45"/>
      <c r="R123" s="45"/>
      <c r="S123" s="45"/>
      <c r="T123" s="45">
        <f t="shared" ref="T123:T125" si="36">SUM(G123,L123)</f>
        <v>0</v>
      </c>
      <c r="V123" s="458"/>
    </row>
    <row r="124" spans="3:23" s="76" customFormat="1" ht="36.75" hidden="1" customHeight="1" x14ac:dyDescent="0.35">
      <c r="C124" s="77" t="s">
        <v>328</v>
      </c>
      <c r="D124" s="77" t="s">
        <v>329</v>
      </c>
      <c r="E124" s="77" t="s">
        <v>300</v>
      </c>
      <c r="F124" s="117" t="s">
        <v>330</v>
      </c>
      <c r="G124" s="43">
        <f>SUM(H124,K124)</f>
        <v>0</v>
      </c>
      <c r="H124" s="45"/>
      <c r="I124" s="45"/>
      <c r="J124" s="45"/>
      <c r="K124" s="45"/>
      <c r="L124" s="43">
        <f>SUM(N124,Q124)</f>
        <v>0</v>
      </c>
      <c r="M124" s="45"/>
      <c r="N124" s="45"/>
      <c r="O124" s="45"/>
      <c r="P124" s="45"/>
      <c r="Q124" s="45"/>
      <c r="R124" s="45"/>
      <c r="S124" s="45"/>
      <c r="T124" s="45">
        <f t="shared" si="36"/>
        <v>0</v>
      </c>
      <c r="V124" s="458">
        <f>SUM(G124,L124)</f>
        <v>0</v>
      </c>
    </row>
    <row r="125" spans="3:23" s="76" customFormat="1" ht="20.25" hidden="1" customHeight="1" x14ac:dyDescent="0.35">
      <c r="C125" s="77" t="s">
        <v>331</v>
      </c>
      <c r="D125" s="77" t="s">
        <v>332</v>
      </c>
      <c r="E125" s="77" t="s">
        <v>300</v>
      </c>
      <c r="F125" s="117" t="s">
        <v>333</v>
      </c>
      <c r="G125" s="43">
        <f>SUM(H125,K125)</f>
        <v>0</v>
      </c>
      <c r="H125" s="45"/>
      <c r="I125" s="45"/>
      <c r="J125" s="45"/>
      <c r="K125" s="45"/>
      <c r="L125" s="43">
        <f>SUM(N125,Q125)</f>
        <v>0</v>
      </c>
      <c r="M125" s="45"/>
      <c r="N125" s="45"/>
      <c r="O125" s="45"/>
      <c r="P125" s="45"/>
      <c r="Q125" s="45"/>
      <c r="R125" s="45"/>
      <c r="S125" s="45"/>
      <c r="T125" s="45">
        <f t="shared" si="36"/>
        <v>0</v>
      </c>
      <c r="V125" s="458">
        <f>SUM(G125,L125)</f>
        <v>0</v>
      </c>
    </row>
    <row r="126" spans="3:23" s="75" customFormat="1" ht="41.25" hidden="1" customHeight="1" x14ac:dyDescent="0.3">
      <c r="C126" s="27" t="s">
        <v>334</v>
      </c>
      <c r="D126" s="27"/>
      <c r="E126" s="27"/>
      <c r="F126" s="42" t="s">
        <v>335</v>
      </c>
      <c r="G126" s="53">
        <f t="shared" ref="G126:T126" si="37">SUM(G127)</f>
        <v>0</v>
      </c>
      <c r="H126" s="53">
        <f t="shared" si="37"/>
        <v>0</v>
      </c>
      <c r="I126" s="53">
        <f t="shared" si="37"/>
        <v>0</v>
      </c>
      <c r="J126" s="53">
        <f t="shared" si="37"/>
        <v>0</v>
      </c>
      <c r="K126" s="53">
        <f t="shared" si="37"/>
        <v>0</v>
      </c>
      <c r="L126" s="53">
        <f t="shared" si="37"/>
        <v>0</v>
      </c>
      <c r="M126" s="53">
        <f t="shared" si="37"/>
        <v>0</v>
      </c>
      <c r="N126" s="53">
        <f t="shared" si="37"/>
        <v>0</v>
      </c>
      <c r="O126" s="53">
        <f t="shared" si="37"/>
        <v>0</v>
      </c>
      <c r="P126" s="53">
        <f t="shared" si="37"/>
        <v>0</v>
      </c>
      <c r="Q126" s="53">
        <f t="shared" si="37"/>
        <v>0</v>
      </c>
      <c r="R126" s="53">
        <f t="shared" si="37"/>
        <v>0</v>
      </c>
      <c r="S126" s="53">
        <f t="shared" si="37"/>
        <v>0</v>
      </c>
      <c r="T126" s="53">
        <f t="shared" si="37"/>
        <v>0</v>
      </c>
      <c r="V126" s="28"/>
      <c r="W126" s="28">
        <v>0</v>
      </c>
    </row>
    <row r="127" spans="3:23" s="75" customFormat="1" ht="44.25" hidden="1" customHeight="1" x14ac:dyDescent="0.3">
      <c r="C127" s="27" t="s">
        <v>336</v>
      </c>
      <c r="D127" s="27"/>
      <c r="E127" s="27"/>
      <c r="F127" s="42" t="s">
        <v>335</v>
      </c>
      <c r="G127" s="53">
        <f t="shared" ref="G127:T127" si="38">SUM(G128:G132)</f>
        <v>0</v>
      </c>
      <c r="H127" s="53">
        <f t="shared" si="38"/>
        <v>0</v>
      </c>
      <c r="I127" s="53">
        <f t="shared" si="38"/>
        <v>0</v>
      </c>
      <c r="J127" s="53">
        <f t="shared" si="38"/>
        <v>0</v>
      </c>
      <c r="K127" s="53">
        <f t="shared" si="38"/>
        <v>0</v>
      </c>
      <c r="L127" s="53">
        <f t="shared" si="38"/>
        <v>0</v>
      </c>
      <c r="M127" s="53">
        <f t="shared" si="38"/>
        <v>0</v>
      </c>
      <c r="N127" s="53">
        <f t="shared" si="38"/>
        <v>0</v>
      </c>
      <c r="O127" s="53">
        <f t="shared" si="38"/>
        <v>0</v>
      </c>
      <c r="P127" s="53">
        <f t="shared" si="38"/>
        <v>0</v>
      </c>
      <c r="Q127" s="53">
        <f t="shared" si="38"/>
        <v>0</v>
      </c>
      <c r="R127" s="53">
        <f t="shared" si="38"/>
        <v>0</v>
      </c>
      <c r="S127" s="53">
        <f t="shared" si="38"/>
        <v>0</v>
      </c>
      <c r="T127" s="53">
        <f t="shared" si="38"/>
        <v>0</v>
      </c>
      <c r="V127" s="127">
        <f>SUM(G127,L127)</f>
        <v>0</v>
      </c>
      <c r="W127" s="28">
        <v>0</v>
      </c>
    </row>
    <row r="128" spans="3:23" s="75" customFormat="1" ht="39" hidden="1" customHeight="1" x14ac:dyDescent="0.35">
      <c r="C128" s="30" t="s">
        <v>337</v>
      </c>
      <c r="D128" s="30" t="s">
        <v>71</v>
      </c>
      <c r="E128" s="30" t="s">
        <v>68</v>
      </c>
      <c r="F128" s="36" t="s">
        <v>72</v>
      </c>
      <c r="G128" s="32">
        <f>SUM(H128,K128)</f>
        <v>0</v>
      </c>
      <c r="H128" s="82"/>
      <c r="I128" s="82"/>
      <c r="J128" s="82"/>
      <c r="K128" s="82"/>
      <c r="L128" s="32">
        <f>SUM(N128,Q128)</f>
        <v>0</v>
      </c>
      <c r="M128" s="82"/>
      <c r="N128" s="82"/>
      <c r="O128" s="82"/>
      <c r="P128" s="82"/>
      <c r="Q128" s="82"/>
      <c r="R128" s="82"/>
      <c r="S128" s="82"/>
      <c r="T128" s="34">
        <f t="shared" ref="T128:T132" si="39">SUM(G128,L128)</f>
        <v>0</v>
      </c>
    </row>
    <row r="129" spans="1:224" s="478" customFormat="1" ht="24" hidden="1" customHeight="1" x14ac:dyDescent="0.35">
      <c r="A129" s="476"/>
      <c r="B129" s="476"/>
      <c r="C129" s="51" t="s">
        <v>338</v>
      </c>
      <c r="D129" s="51" t="s">
        <v>339</v>
      </c>
      <c r="E129" s="51" t="s">
        <v>75</v>
      </c>
      <c r="F129" s="477" t="s">
        <v>340</v>
      </c>
      <c r="G129" s="32"/>
      <c r="H129" s="32"/>
      <c r="I129" s="32"/>
      <c r="J129" s="32"/>
      <c r="K129" s="32"/>
      <c r="L129" s="32">
        <f>SUM(N129,Q129)</f>
        <v>0</v>
      </c>
      <c r="M129" s="83"/>
      <c r="N129" s="32"/>
      <c r="O129" s="32"/>
      <c r="P129" s="32"/>
      <c r="Q129" s="32"/>
      <c r="R129" s="32"/>
      <c r="S129" s="32"/>
      <c r="T129" s="34">
        <f t="shared" si="39"/>
        <v>0</v>
      </c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</row>
    <row r="130" spans="1:224" s="478" customFormat="1" ht="24" hidden="1" customHeight="1" x14ac:dyDescent="0.35">
      <c r="C130" s="30" t="s">
        <v>341</v>
      </c>
      <c r="D130" s="30" t="s">
        <v>342</v>
      </c>
      <c r="E130" s="30" t="s">
        <v>343</v>
      </c>
      <c r="F130" s="36" t="s">
        <v>344</v>
      </c>
      <c r="G130" s="32">
        <f>SUM(H130,K130)</f>
        <v>0</v>
      </c>
      <c r="H130" s="32"/>
      <c r="I130" s="32"/>
      <c r="J130" s="32"/>
      <c r="K130" s="32"/>
      <c r="L130" s="32">
        <f>SUM(N130,Q130)</f>
        <v>0</v>
      </c>
      <c r="M130" s="83"/>
      <c r="N130" s="32"/>
      <c r="O130" s="32"/>
      <c r="P130" s="32"/>
      <c r="Q130" s="32"/>
      <c r="R130" s="32"/>
      <c r="S130" s="32"/>
      <c r="T130" s="34">
        <f t="shared" si="39"/>
        <v>0</v>
      </c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</row>
    <row r="131" spans="1:224" s="75" customFormat="1" ht="27.75" hidden="1" customHeight="1" x14ac:dyDescent="0.35">
      <c r="C131" s="51" t="s">
        <v>345</v>
      </c>
      <c r="D131" s="30" t="s">
        <v>346</v>
      </c>
      <c r="E131" s="30" t="s">
        <v>75</v>
      </c>
      <c r="F131" s="36" t="s">
        <v>347</v>
      </c>
      <c r="G131" s="32"/>
      <c r="H131" s="32"/>
      <c r="I131" s="32"/>
      <c r="J131" s="32"/>
      <c r="K131" s="32"/>
      <c r="L131" s="34">
        <f t="shared" ref="L131" si="40">SUM(N131,Q131)</f>
        <v>0</v>
      </c>
      <c r="M131" s="83"/>
      <c r="N131" s="32"/>
      <c r="O131" s="32"/>
      <c r="P131" s="32"/>
      <c r="Q131" s="32"/>
      <c r="R131" s="32"/>
      <c r="S131" s="32"/>
      <c r="T131" s="34">
        <f t="shared" si="39"/>
        <v>0</v>
      </c>
    </row>
    <row r="132" spans="1:224" s="76" customFormat="1" ht="21" hidden="1" customHeight="1" x14ac:dyDescent="0.35">
      <c r="C132" s="77" t="s">
        <v>348</v>
      </c>
      <c r="D132" s="77" t="s">
        <v>349</v>
      </c>
      <c r="E132" s="77" t="s">
        <v>74</v>
      </c>
      <c r="F132" s="385" t="s">
        <v>2</v>
      </c>
      <c r="G132" s="45">
        <f>SUM(H132,K132)</f>
        <v>0</v>
      </c>
      <c r="H132" s="45"/>
      <c r="I132" s="48"/>
      <c r="J132" s="48"/>
      <c r="K132" s="48"/>
      <c r="L132" s="43">
        <f>SUM(N132,Q132)</f>
        <v>0</v>
      </c>
      <c r="M132" s="47"/>
      <c r="N132" s="48"/>
      <c r="O132" s="48"/>
      <c r="P132" s="48"/>
      <c r="Q132" s="48"/>
      <c r="R132" s="48"/>
      <c r="S132" s="48"/>
      <c r="T132" s="45">
        <f t="shared" si="39"/>
        <v>0</v>
      </c>
    </row>
    <row r="133" spans="1:224" s="75" customFormat="1" ht="41.25" customHeight="1" x14ac:dyDescent="0.3">
      <c r="C133" s="27" t="s">
        <v>350</v>
      </c>
      <c r="D133" s="27"/>
      <c r="E133" s="27"/>
      <c r="F133" s="42" t="s">
        <v>351</v>
      </c>
      <c r="G133" s="53">
        <f t="shared" ref="G133:T133" si="41">SUM(G134)</f>
        <v>260000</v>
      </c>
      <c r="H133" s="53">
        <f t="shared" si="41"/>
        <v>260000</v>
      </c>
      <c r="I133" s="53">
        <f t="shared" si="41"/>
        <v>0</v>
      </c>
      <c r="J133" s="53">
        <f t="shared" si="41"/>
        <v>31220</v>
      </c>
      <c r="K133" s="53">
        <f t="shared" si="41"/>
        <v>0</v>
      </c>
      <c r="L133" s="53">
        <f t="shared" si="41"/>
        <v>0</v>
      </c>
      <c r="M133" s="53">
        <f t="shared" si="41"/>
        <v>0</v>
      </c>
      <c r="N133" s="53">
        <f t="shared" si="41"/>
        <v>0</v>
      </c>
      <c r="O133" s="53">
        <f t="shared" si="41"/>
        <v>0</v>
      </c>
      <c r="P133" s="53">
        <f t="shared" si="41"/>
        <v>0</v>
      </c>
      <c r="Q133" s="53">
        <f t="shared" si="41"/>
        <v>0</v>
      </c>
      <c r="R133" s="53">
        <f t="shared" si="41"/>
        <v>0</v>
      </c>
      <c r="S133" s="53">
        <f t="shared" si="41"/>
        <v>0</v>
      </c>
      <c r="T133" s="53">
        <f t="shared" si="41"/>
        <v>260000</v>
      </c>
      <c r="V133" s="28"/>
      <c r="W133" s="28">
        <v>0</v>
      </c>
    </row>
    <row r="134" spans="1:224" s="75" customFormat="1" ht="40.5" customHeight="1" x14ac:dyDescent="0.3">
      <c r="C134" s="27" t="s">
        <v>352</v>
      </c>
      <c r="D134" s="27"/>
      <c r="E134" s="27"/>
      <c r="F134" s="42" t="s">
        <v>351</v>
      </c>
      <c r="G134" s="53">
        <f>SUM(G135:G137)</f>
        <v>260000</v>
      </c>
      <c r="H134" s="53">
        <f t="shared" ref="H134:S134" si="42">SUM(H135:H137)</f>
        <v>260000</v>
      </c>
      <c r="I134" s="53">
        <f t="shared" si="42"/>
        <v>0</v>
      </c>
      <c r="J134" s="53">
        <f t="shared" si="42"/>
        <v>31220</v>
      </c>
      <c r="K134" s="53">
        <f t="shared" si="42"/>
        <v>0</v>
      </c>
      <c r="L134" s="53">
        <f t="shared" si="42"/>
        <v>0</v>
      </c>
      <c r="M134" s="53">
        <f t="shared" si="42"/>
        <v>0</v>
      </c>
      <c r="N134" s="53">
        <f t="shared" si="42"/>
        <v>0</v>
      </c>
      <c r="O134" s="53">
        <f t="shared" si="42"/>
        <v>0</v>
      </c>
      <c r="P134" s="53">
        <f t="shared" si="42"/>
        <v>0</v>
      </c>
      <c r="Q134" s="53">
        <f t="shared" si="42"/>
        <v>0</v>
      </c>
      <c r="R134" s="53">
        <f t="shared" si="42"/>
        <v>0</v>
      </c>
      <c r="S134" s="53">
        <f t="shared" si="42"/>
        <v>0</v>
      </c>
      <c r="T134" s="53">
        <f t="shared" ref="T134:T137" si="43">SUM(G134,L134)</f>
        <v>260000</v>
      </c>
      <c r="V134" s="28">
        <f>SUM(G134,L134)</f>
        <v>260000</v>
      </c>
      <c r="W134" s="28">
        <v>0</v>
      </c>
    </row>
    <row r="135" spans="1:224" s="75" customFormat="1" ht="57.75" customHeight="1" x14ac:dyDescent="0.35">
      <c r="C135" s="30" t="s">
        <v>353</v>
      </c>
      <c r="D135" s="30" t="s">
        <v>71</v>
      </c>
      <c r="E135" s="30" t="s">
        <v>68</v>
      </c>
      <c r="F135" s="36" t="s">
        <v>72</v>
      </c>
      <c r="G135" s="32">
        <f>SUM(H135,K135)</f>
        <v>0</v>
      </c>
      <c r="H135" s="34"/>
      <c r="I135" s="32"/>
      <c r="J135" s="32">
        <v>31220</v>
      </c>
      <c r="K135" s="651"/>
      <c r="L135" s="32"/>
      <c r="M135" s="652"/>
      <c r="N135" s="651"/>
      <c r="O135" s="651"/>
      <c r="P135" s="651"/>
      <c r="Q135" s="651"/>
      <c r="R135" s="651"/>
      <c r="S135" s="651"/>
      <c r="T135" s="34">
        <f t="shared" si="43"/>
        <v>0</v>
      </c>
    </row>
    <row r="136" spans="1:224" s="76" customFormat="1" ht="39" customHeight="1" x14ac:dyDescent="0.35">
      <c r="C136" s="30" t="s">
        <v>585</v>
      </c>
      <c r="D136" s="30" t="s">
        <v>74</v>
      </c>
      <c r="E136" s="30" t="s">
        <v>75</v>
      </c>
      <c r="F136" s="36" t="s">
        <v>76</v>
      </c>
      <c r="G136" s="32">
        <f t="shared" ref="G136:G137" si="44">SUM(H136,K136)</f>
        <v>200000</v>
      </c>
      <c r="H136" s="32">
        <v>200000</v>
      </c>
      <c r="I136" s="32"/>
      <c r="J136" s="32"/>
      <c r="K136" s="653"/>
      <c r="L136" s="32"/>
      <c r="M136" s="83"/>
      <c r="N136" s="653"/>
      <c r="O136" s="653"/>
      <c r="P136" s="653"/>
      <c r="Q136" s="653"/>
      <c r="R136" s="653"/>
      <c r="S136" s="653"/>
      <c r="T136" s="32">
        <f t="shared" si="43"/>
        <v>200000</v>
      </c>
    </row>
    <row r="137" spans="1:224" s="76" customFormat="1" ht="31.5" customHeight="1" x14ac:dyDescent="0.35">
      <c r="C137" s="40" t="s">
        <v>593</v>
      </c>
      <c r="D137" s="30" t="s">
        <v>213</v>
      </c>
      <c r="E137" s="40" t="s">
        <v>106</v>
      </c>
      <c r="F137" s="41" t="s">
        <v>214</v>
      </c>
      <c r="G137" s="32">
        <f t="shared" si="44"/>
        <v>60000</v>
      </c>
      <c r="H137" s="32">
        <v>60000</v>
      </c>
      <c r="I137" s="653"/>
      <c r="J137" s="653"/>
      <c r="K137" s="653"/>
      <c r="L137" s="32"/>
      <c r="M137" s="83"/>
      <c r="N137" s="653"/>
      <c r="O137" s="653"/>
      <c r="P137" s="653"/>
      <c r="Q137" s="653"/>
      <c r="R137" s="653"/>
      <c r="S137" s="653"/>
      <c r="T137" s="32">
        <f t="shared" si="43"/>
        <v>60000</v>
      </c>
    </row>
    <row r="138" spans="1:224" s="86" customFormat="1" ht="32.25" customHeight="1" x14ac:dyDescent="0.3">
      <c r="C138" s="84" t="s">
        <v>354</v>
      </c>
      <c r="D138" s="84" t="s">
        <v>354</v>
      </c>
      <c r="E138" s="84" t="s">
        <v>354</v>
      </c>
      <c r="F138" s="85" t="s">
        <v>355</v>
      </c>
      <c r="G138" s="410">
        <f t="shared" ref="G138:T138" si="45">SUM(G13,G31,G54,G75,G91,G122,G127,G133)</f>
        <v>13696648.120000001</v>
      </c>
      <c r="H138" s="410">
        <f t="shared" si="45"/>
        <v>11446648.120000001</v>
      </c>
      <c r="I138" s="156">
        <f t="shared" si="45"/>
        <v>163200</v>
      </c>
      <c r="J138" s="156">
        <f t="shared" si="45"/>
        <v>31220</v>
      </c>
      <c r="K138" s="156">
        <f t="shared" si="45"/>
        <v>2250000</v>
      </c>
      <c r="L138" s="156">
        <f t="shared" si="45"/>
        <v>15102917</v>
      </c>
      <c r="M138" s="156">
        <f t="shared" si="45"/>
        <v>15102917</v>
      </c>
      <c r="N138" s="156">
        <f t="shared" si="45"/>
        <v>0</v>
      </c>
      <c r="O138" s="156">
        <f t="shared" si="45"/>
        <v>0</v>
      </c>
      <c r="P138" s="156">
        <f t="shared" si="45"/>
        <v>0</v>
      </c>
      <c r="Q138" s="156">
        <f t="shared" si="45"/>
        <v>15102917</v>
      </c>
      <c r="R138" s="410">
        <f t="shared" si="45"/>
        <v>0</v>
      </c>
      <c r="S138" s="410" t="e">
        <f t="shared" si="45"/>
        <v>#REF!</v>
      </c>
      <c r="T138" s="410">
        <f t="shared" si="45"/>
        <v>28799565.120000001</v>
      </c>
      <c r="U138" s="124"/>
      <c r="V138" s="125">
        <f>SUM(V13,V31,V54,V75,V91,V122,V127,V134)</f>
        <v>28799565.120000001</v>
      </c>
      <c r="W138" s="126">
        <f>SUM(G138,L138)</f>
        <v>28799565.120000001</v>
      </c>
    </row>
    <row r="139" spans="1:224" ht="21" customHeight="1" x14ac:dyDescent="0.25">
      <c r="E139" s="87"/>
      <c r="F139" s="88"/>
      <c r="G139" s="89"/>
      <c r="H139" s="90"/>
      <c r="I139" s="91"/>
      <c r="J139" s="91"/>
      <c r="K139" s="91"/>
      <c r="L139" s="92"/>
      <c r="M139" s="92"/>
      <c r="N139" s="91"/>
      <c r="O139" s="91"/>
      <c r="P139" s="91"/>
      <c r="Q139" s="91"/>
      <c r="R139" s="91"/>
      <c r="S139" s="91"/>
      <c r="T139" s="90"/>
    </row>
    <row r="140" spans="1:224" s="93" customFormat="1" ht="24.75" customHeight="1" x14ac:dyDescent="0.4">
      <c r="D140" s="94"/>
      <c r="E140" s="95"/>
      <c r="F140" s="101" t="s">
        <v>41</v>
      </c>
      <c r="G140" s="96"/>
      <c r="H140" s="97"/>
      <c r="J140" s="98"/>
      <c r="K140" s="98" t="s">
        <v>356</v>
      </c>
    </row>
    <row r="141" spans="1:224" ht="15.75" customHeight="1" x14ac:dyDescent="0.4">
      <c r="E141" s="95"/>
      <c r="F141" s="96"/>
      <c r="G141" s="96"/>
      <c r="H141" s="97"/>
      <c r="I141" s="98"/>
      <c r="J141" s="98"/>
      <c r="K141" s="155"/>
      <c r="Q141" s="91"/>
      <c r="R141" s="91"/>
      <c r="W141" s="99"/>
      <c r="Y141" s="100"/>
      <c r="Z141" s="100"/>
      <c r="AA141" s="100"/>
      <c r="AB141" s="100"/>
    </row>
    <row r="142" spans="1:224" ht="22.95" customHeight="1" x14ac:dyDescent="0.4">
      <c r="E142" s="101"/>
      <c r="F142" s="96" t="s">
        <v>357</v>
      </c>
      <c r="G142" s="96"/>
      <c r="H142" s="97"/>
      <c r="I142" s="155"/>
      <c r="J142" s="98"/>
      <c r="K142" s="155"/>
      <c r="Y142" s="100"/>
      <c r="Z142" s="100"/>
      <c r="AA142" s="100"/>
      <c r="AB142" s="100"/>
    </row>
    <row r="143" spans="1:224" ht="21" hidden="1" customHeight="1" x14ac:dyDescent="0.4">
      <c r="E143" s="102"/>
      <c r="F143" s="103"/>
      <c r="G143" s="8"/>
      <c r="H143" s="104"/>
      <c r="I143" s="155"/>
      <c r="J143" s="155"/>
      <c r="K143" s="155"/>
      <c r="Y143" s="100"/>
      <c r="Z143" s="100"/>
      <c r="AA143" s="100"/>
      <c r="AB143" s="100"/>
    </row>
    <row r="144" spans="1:224" s="75" customFormat="1" ht="23.25" hidden="1" customHeight="1" x14ac:dyDescent="0.25">
      <c r="E144" s="102"/>
      <c r="F144" s="103" t="s">
        <v>358</v>
      </c>
      <c r="G144" s="105" t="e">
        <f>SUM(G14:G15,#REF!,G32,G55,G76,G128)</f>
        <v>#REF!</v>
      </c>
      <c r="H144" s="105" t="e">
        <f>SUM(H14:H15,#REF!,H32,H55,H76,H128)</f>
        <v>#REF!</v>
      </c>
      <c r="I144" s="105" t="e">
        <f>SUM(I14:I15,#REF!,I32,I55,I76,I128)</f>
        <v>#REF!</v>
      </c>
      <c r="J144" s="105" t="e">
        <f>SUM(J14:J15,#REF!,J32,J55,J76,J128)</f>
        <v>#REF!</v>
      </c>
      <c r="K144" s="105" t="e">
        <f>SUM(K14:K15,#REF!,K32,K55,K76,K128)</f>
        <v>#REF!</v>
      </c>
      <c r="L144" s="106" t="e">
        <f>SUM(L14:L15,#REF!,L32,L55,L76,L128)</f>
        <v>#REF!</v>
      </c>
      <c r="M144" s="106" t="e">
        <f>SUM(M14:M15,#REF!,M32,M55,M76,M128)</f>
        <v>#REF!</v>
      </c>
      <c r="N144" s="106" t="e">
        <f>SUM(N14:N15,#REF!,N32,N55,N76,N128)</f>
        <v>#REF!</v>
      </c>
      <c r="O144" s="106" t="e">
        <f>SUM(O14:O15,#REF!,O32,O55,O76,O128)</f>
        <v>#REF!</v>
      </c>
      <c r="P144" s="106" t="e">
        <f>SUM(P14:P15,#REF!,P32,P55,P76,P128)</f>
        <v>#REF!</v>
      </c>
      <c r="Q144" s="106" t="e">
        <f>SUM(Q14:Q15,#REF!,Q32,Q55,Q76,Q128)</f>
        <v>#REF!</v>
      </c>
      <c r="R144" s="106" t="e">
        <f>SUM(R14:R15,#REF!,R32,R55,R76,R128)</f>
        <v>#REF!</v>
      </c>
      <c r="S144" s="106" t="e">
        <f>SUM(S14:S15,#REF!,S32,S55,S76,S128)</f>
        <v>#REF!</v>
      </c>
      <c r="T144" s="106" t="e">
        <f>SUM(T14:T15,#REF!,T32,T55,T76,T128)</f>
        <v>#REF!</v>
      </c>
      <c r="Y144" s="107"/>
      <c r="Z144" s="107"/>
      <c r="AA144" s="107"/>
      <c r="AB144" s="107"/>
    </row>
    <row r="145" spans="5:28" ht="22.8" hidden="1" x14ac:dyDescent="0.4">
      <c r="E145" s="102"/>
      <c r="F145" s="103" t="s">
        <v>359</v>
      </c>
      <c r="G145" s="108" t="e">
        <f>SUM(G33,#REF!,#REF!,G36,#REF!,G42,G37,G38,G77)</f>
        <v>#REF!</v>
      </c>
      <c r="H145" s="108"/>
      <c r="I145" s="108"/>
      <c r="J145" s="108"/>
      <c r="K145" s="108"/>
      <c r="L145" s="109"/>
      <c r="M145" s="109"/>
      <c r="N145" s="109"/>
      <c r="O145" s="109"/>
      <c r="P145" s="109"/>
      <c r="Q145" s="109"/>
      <c r="R145" s="109"/>
      <c r="S145" s="109"/>
      <c r="T145" s="109"/>
      <c r="Y145" s="100"/>
      <c r="Z145" s="100"/>
      <c r="AA145" s="100"/>
      <c r="AB145" s="100"/>
    </row>
    <row r="146" spans="5:28" ht="22.8" hidden="1" x14ac:dyDescent="0.4">
      <c r="E146" s="102"/>
      <c r="F146" s="103" t="s">
        <v>360</v>
      </c>
      <c r="G146" s="108">
        <f>SUM(G80:G83)</f>
        <v>15600</v>
      </c>
      <c r="H146" s="110"/>
      <c r="I146" s="111"/>
      <c r="J146" s="111"/>
      <c r="K146" s="111"/>
      <c r="L146" s="112"/>
      <c r="M146" s="112"/>
      <c r="N146" s="100"/>
      <c r="O146" s="100"/>
      <c r="P146" s="100"/>
      <c r="Q146" s="100"/>
      <c r="R146" s="100"/>
      <c r="S146" s="100"/>
      <c r="T146" s="113"/>
      <c r="Y146" s="100"/>
      <c r="Z146" s="100"/>
      <c r="AA146" s="100"/>
      <c r="AB146" s="100"/>
    </row>
    <row r="147" spans="5:28" ht="22.8" hidden="1" x14ac:dyDescent="0.4">
      <c r="E147" s="102"/>
      <c r="F147" s="103" t="s">
        <v>361</v>
      </c>
      <c r="G147" s="108"/>
      <c r="H147" s="108"/>
      <c r="I147" s="108"/>
      <c r="J147" s="108"/>
      <c r="K147" s="108"/>
      <c r="L147" s="109"/>
      <c r="M147" s="109"/>
      <c r="N147" s="109"/>
      <c r="O147" s="109"/>
      <c r="P147" s="109"/>
      <c r="Q147" s="109"/>
      <c r="R147" s="109"/>
      <c r="S147" s="109"/>
      <c r="T147" s="109"/>
      <c r="Y147" s="100"/>
      <c r="Z147" s="100"/>
      <c r="AA147" s="100"/>
      <c r="AB147" s="100"/>
    </row>
    <row r="148" spans="5:28" ht="12.75" hidden="1" customHeight="1" x14ac:dyDescent="0.4">
      <c r="E148" s="102"/>
      <c r="F148" s="103" t="s">
        <v>362</v>
      </c>
      <c r="G148" s="108"/>
      <c r="H148" s="110"/>
      <c r="I148" s="111"/>
      <c r="J148" s="111"/>
      <c r="K148" s="111"/>
      <c r="L148" s="112"/>
      <c r="M148" s="112"/>
      <c r="N148" s="100"/>
      <c r="O148" s="100"/>
      <c r="P148" s="100"/>
      <c r="Q148" s="100"/>
      <c r="R148" s="100"/>
      <c r="S148" s="100"/>
      <c r="T148" s="113"/>
      <c r="Y148" s="100"/>
      <c r="Z148" s="100"/>
      <c r="AA148" s="100"/>
      <c r="AB148" s="100"/>
    </row>
    <row r="149" spans="5:28" ht="22.8" hidden="1" x14ac:dyDescent="0.4">
      <c r="E149" s="102"/>
      <c r="F149" s="103"/>
      <c r="G149" s="108"/>
      <c r="H149" s="108"/>
      <c r="I149" s="108"/>
      <c r="J149" s="108"/>
      <c r="K149" s="108"/>
      <c r="L149" s="109"/>
      <c r="M149" s="109"/>
      <c r="N149" s="109"/>
      <c r="O149" s="109"/>
      <c r="P149" s="109"/>
      <c r="Q149" s="109"/>
      <c r="R149" s="109"/>
      <c r="S149" s="109"/>
      <c r="T149" s="109"/>
      <c r="Y149" s="100"/>
      <c r="Z149" s="100"/>
      <c r="AA149" s="100"/>
      <c r="AB149" s="100"/>
    </row>
    <row r="150" spans="5:28" ht="22.8" hidden="1" x14ac:dyDescent="0.4">
      <c r="E150" s="102"/>
      <c r="F150" s="103"/>
      <c r="G150" s="108"/>
      <c r="H150" s="110"/>
      <c r="I150" s="111"/>
      <c r="J150" s="111"/>
      <c r="K150" s="111"/>
      <c r="L150" s="112"/>
      <c r="M150" s="112"/>
      <c r="N150" s="100"/>
      <c r="O150" s="100"/>
      <c r="P150" s="100"/>
      <c r="Q150" s="100"/>
      <c r="R150" s="100"/>
      <c r="S150" s="100"/>
      <c r="T150" s="113"/>
      <c r="Y150" s="100"/>
      <c r="Z150" s="100"/>
      <c r="AA150" s="100"/>
      <c r="AB150" s="100"/>
    </row>
    <row r="151" spans="5:28" ht="15.75" hidden="1" customHeight="1" x14ac:dyDescent="0.4">
      <c r="E151" s="102"/>
      <c r="F151" s="103"/>
      <c r="G151" s="108"/>
      <c r="H151" s="108"/>
      <c r="I151" s="108"/>
      <c r="J151" s="108"/>
      <c r="K151" s="108"/>
      <c r="L151" s="109"/>
      <c r="M151" s="109"/>
      <c r="N151" s="109"/>
      <c r="O151" s="109"/>
      <c r="P151" s="109"/>
      <c r="Q151" s="109"/>
      <c r="R151" s="109"/>
      <c r="S151" s="109"/>
      <c r="T151" s="109"/>
      <c r="Y151" s="100"/>
      <c r="Z151" s="100"/>
      <c r="AA151" s="100"/>
      <c r="AB151" s="100"/>
    </row>
    <row r="152" spans="5:28" ht="12.75" hidden="1" customHeight="1" x14ac:dyDescent="0.4">
      <c r="E152" s="102"/>
      <c r="F152" s="114"/>
      <c r="G152" s="108"/>
      <c r="H152" s="110"/>
      <c r="I152" s="111"/>
      <c r="J152" s="111"/>
      <c r="K152" s="111"/>
      <c r="L152" s="112"/>
      <c r="M152" s="112"/>
      <c r="N152" s="100"/>
      <c r="O152" s="100"/>
      <c r="P152" s="100"/>
      <c r="Q152" s="100"/>
      <c r="R152" s="100"/>
      <c r="S152" s="100"/>
      <c r="T152" s="113"/>
      <c r="Y152" s="100"/>
      <c r="Z152" s="100"/>
      <c r="AA152" s="100"/>
      <c r="AB152" s="100"/>
    </row>
    <row r="153" spans="5:28" ht="22.8" hidden="1" x14ac:dyDescent="0.4">
      <c r="E153" s="102"/>
      <c r="F153" s="114"/>
      <c r="G153" s="108"/>
      <c r="H153" s="110" t="e">
        <f>SUM(H144:H151)</f>
        <v>#REF!</v>
      </c>
      <c r="I153" s="110" t="e">
        <f>SUM(I144:I151)</f>
        <v>#REF!</v>
      </c>
      <c r="J153" s="110" t="e">
        <f>SUM(J144:J151)</f>
        <v>#REF!</v>
      </c>
      <c r="K153" s="110" t="e">
        <f>SUM(K144:K151)</f>
        <v>#REF!</v>
      </c>
      <c r="L153" s="112" t="e">
        <f>SUM(L144:L151)</f>
        <v>#REF!</v>
      </c>
      <c r="M153" s="112"/>
      <c r="N153" s="112" t="e">
        <f t="shared" ref="N153:T153" si="46">SUM(N144:N151)</f>
        <v>#REF!</v>
      </c>
      <c r="O153" s="112" t="e">
        <f t="shared" si="46"/>
        <v>#REF!</v>
      </c>
      <c r="P153" s="112" t="e">
        <f t="shared" si="46"/>
        <v>#REF!</v>
      </c>
      <c r="Q153" s="112" t="e">
        <f t="shared" si="46"/>
        <v>#REF!</v>
      </c>
      <c r="R153" s="112" t="e">
        <f t="shared" si="46"/>
        <v>#REF!</v>
      </c>
      <c r="S153" s="112" t="e">
        <f t="shared" si="46"/>
        <v>#REF!</v>
      </c>
      <c r="T153" s="112" t="e">
        <f t="shared" si="46"/>
        <v>#REF!</v>
      </c>
      <c r="Y153" s="100"/>
      <c r="Z153" s="100"/>
      <c r="AA153" s="100"/>
      <c r="AB153" s="100"/>
    </row>
    <row r="154" spans="5:28" s="3" customFormat="1" ht="22.8" hidden="1" x14ac:dyDescent="0.4">
      <c r="E154" s="421"/>
      <c r="F154" s="432" t="s">
        <v>363</v>
      </c>
      <c r="G154" s="433"/>
      <c r="H154" s="434"/>
      <c r="I154" s="435"/>
      <c r="J154" s="436"/>
      <c r="K154" s="436"/>
      <c r="L154" s="437"/>
      <c r="M154" s="437"/>
      <c r="T154" s="438"/>
      <c r="V154" s="439"/>
      <c r="Y154" s="439"/>
      <c r="Z154" s="439"/>
      <c r="AA154" s="439"/>
      <c r="AB154" s="439"/>
    </row>
    <row r="155" spans="5:28" s="3" customFormat="1" ht="24.6" hidden="1" customHeight="1" x14ac:dyDescent="0.4">
      <c r="E155" s="440"/>
      <c r="F155" s="432" t="s">
        <v>364</v>
      </c>
      <c r="G155" s="433"/>
      <c r="H155" s="434"/>
      <c r="J155" s="436"/>
      <c r="L155" s="437"/>
      <c r="M155" s="437"/>
      <c r="T155" s="438"/>
      <c r="V155" s="439"/>
      <c r="Y155" s="439"/>
      <c r="Z155" s="439"/>
      <c r="AA155" s="439"/>
      <c r="AB155" s="439"/>
    </row>
    <row r="156" spans="5:28" s="3" customFormat="1" ht="20.25" hidden="1" customHeight="1" x14ac:dyDescent="0.4">
      <c r="E156" s="440"/>
      <c r="F156" s="441" t="s">
        <v>374</v>
      </c>
      <c r="G156" s="442"/>
      <c r="H156" s="438"/>
      <c r="K156" s="443" t="s">
        <v>365</v>
      </c>
      <c r="L156" s="437"/>
      <c r="M156" s="437"/>
      <c r="T156" s="438"/>
      <c r="V156" s="439"/>
      <c r="W156" s="444"/>
      <c r="Y156" s="439"/>
      <c r="Z156" s="439"/>
      <c r="AA156" s="439"/>
      <c r="AB156" s="439"/>
    </row>
    <row r="157" spans="5:28" ht="16.5" hidden="1" customHeight="1" x14ac:dyDescent="0.25">
      <c r="E157" s="87"/>
      <c r="V157" s="100"/>
      <c r="Y157" s="100"/>
      <c r="Z157" s="100"/>
      <c r="AA157" s="100"/>
      <c r="AB157" s="100"/>
    </row>
    <row r="158" spans="5:28" ht="22.5" customHeight="1" x14ac:dyDescent="0.4">
      <c r="E158" s="87"/>
      <c r="F158" s="8" t="s">
        <v>586</v>
      </c>
      <c r="G158" s="8"/>
      <c r="H158" s="8"/>
      <c r="I158" s="475"/>
      <c r="V158" s="116"/>
      <c r="Y158" s="100"/>
      <c r="Z158" s="100"/>
      <c r="AA158" s="100"/>
      <c r="AB158" s="100"/>
    </row>
    <row r="159" spans="5:28" ht="21" x14ac:dyDescent="0.4">
      <c r="E159" s="87"/>
      <c r="F159" s="8" t="s">
        <v>587</v>
      </c>
      <c r="G159" s="484"/>
      <c r="H159" s="484"/>
      <c r="I159" s="475"/>
      <c r="V159" s="100"/>
      <c r="Y159" s="100"/>
      <c r="Z159" s="100"/>
      <c r="AA159" s="100"/>
      <c r="AB159" s="100"/>
    </row>
    <row r="160" spans="5:28" ht="21" x14ac:dyDescent="0.4">
      <c r="E160" s="87"/>
      <c r="F160" s="8" t="s">
        <v>591</v>
      </c>
      <c r="G160" s="8"/>
      <c r="H160" s="8"/>
      <c r="I160" s="8"/>
      <c r="K160" s="8" t="s">
        <v>592</v>
      </c>
      <c r="V160" s="100"/>
      <c r="Y160" s="100"/>
      <c r="Z160" s="100"/>
      <c r="AA160" s="100"/>
      <c r="AB160" s="100"/>
    </row>
    <row r="161" spans="5:28" ht="12.75" customHeight="1" x14ac:dyDescent="0.25">
      <c r="E161" s="87"/>
      <c r="V161" s="100"/>
      <c r="Y161" s="100"/>
      <c r="Z161" s="100"/>
      <c r="AA161" s="100"/>
      <c r="AB161" s="100"/>
    </row>
    <row r="162" spans="5:28" ht="18" customHeight="1" x14ac:dyDescent="0.25">
      <c r="E162" s="87"/>
      <c r="V162" s="100"/>
      <c r="W162" s="5"/>
      <c r="Y162" s="100"/>
      <c r="Z162" s="100"/>
      <c r="AA162" s="100"/>
      <c r="AB162" s="100"/>
    </row>
    <row r="163" spans="5:28" ht="18" customHeight="1" x14ac:dyDescent="0.25">
      <c r="E163" s="87"/>
      <c r="V163" s="100"/>
      <c r="W163" s="5"/>
      <c r="Y163" s="100"/>
      <c r="Z163" s="100"/>
      <c r="AA163" s="100"/>
      <c r="AB163" s="100"/>
    </row>
    <row r="164" spans="5:28" ht="18" customHeight="1" x14ac:dyDescent="0.25">
      <c r="E164" s="87"/>
      <c r="V164" s="100"/>
      <c r="W164" s="5"/>
      <c r="Y164" s="100"/>
      <c r="Z164" s="100"/>
      <c r="AA164" s="100"/>
      <c r="AB164" s="100"/>
    </row>
    <row r="165" spans="5:28" ht="18" customHeight="1" x14ac:dyDescent="0.25">
      <c r="E165" s="87"/>
      <c r="V165" s="100"/>
      <c r="W165" s="5"/>
      <c r="Y165" s="100"/>
      <c r="Z165" s="100"/>
      <c r="AA165" s="100"/>
      <c r="AB165" s="100"/>
    </row>
    <row r="166" spans="5:28" ht="18" customHeight="1" x14ac:dyDescent="0.25">
      <c r="E166" s="87"/>
      <c r="V166" s="100"/>
      <c r="W166" s="5"/>
      <c r="Y166" s="100"/>
      <c r="Z166" s="100"/>
      <c r="AA166" s="100"/>
      <c r="AB166" s="100"/>
    </row>
    <row r="167" spans="5:28" ht="16.5" customHeight="1" x14ac:dyDescent="0.25">
      <c r="E167" s="87"/>
      <c r="V167" s="100"/>
      <c r="W167" s="5"/>
      <c r="Y167" s="100"/>
      <c r="Z167" s="100"/>
      <c r="AA167" s="100"/>
      <c r="AB167" s="100"/>
    </row>
    <row r="168" spans="5:28" ht="21.75" customHeight="1" x14ac:dyDescent="0.25">
      <c r="E168" s="87"/>
      <c r="V168" s="116"/>
      <c r="W168" s="116"/>
      <c r="X168" s="116"/>
      <c r="Y168" s="116"/>
      <c r="Z168" s="116"/>
      <c r="AA168" s="116"/>
      <c r="AB168" s="116"/>
    </row>
    <row r="169" spans="5:28" ht="12.75" customHeight="1" x14ac:dyDescent="0.25">
      <c r="E169" s="87"/>
      <c r="V169" s="100"/>
      <c r="Y169" s="100"/>
      <c r="Z169" s="100"/>
      <c r="AA169" s="100"/>
      <c r="AB169" s="100"/>
    </row>
    <row r="170" spans="5:28" x14ac:dyDescent="0.25">
      <c r="E170" s="87"/>
      <c r="V170" s="100"/>
      <c r="Y170" s="100"/>
      <c r="Z170" s="100"/>
      <c r="AA170" s="100"/>
      <c r="AB170" s="100"/>
    </row>
    <row r="171" spans="5:28" x14ac:dyDescent="0.25">
      <c r="E171" s="87"/>
      <c r="V171" s="100"/>
      <c r="Y171" s="100"/>
      <c r="Z171" s="100"/>
      <c r="AA171" s="100"/>
      <c r="AB171" s="100"/>
    </row>
    <row r="172" spans="5:28" x14ac:dyDescent="0.25">
      <c r="E172" s="87"/>
      <c r="V172" s="100"/>
      <c r="Y172" s="100"/>
      <c r="Z172" s="100"/>
      <c r="AA172" s="100"/>
      <c r="AB172" s="100"/>
    </row>
    <row r="173" spans="5:28" ht="12.75" customHeight="1" x14ac:dyDescent="0.25">
      <c r="E173" s="87"/>
      <c r="Y173" s="100"/>
      <c r="Z173" s="100"/>
      <c r="AA173" s="100"/>
      <c r="AB173" s="100"/>
    </row>
    <row r="174" spans="5:28" x14ac:dyDescent="0.25">
      <c r="E174" s="87"/>
      <c r="Y174" s="100"/>
      <c r="Z174" s="100"/>
      <c r="AA174" s="100"/>
      <c r="AB174" s="100"/>
    </row>
    <row r="175" spans="5:28" x14ac:dyDescent="0.25">
      <c r="E175" s="87"/>
      <c r="Y175" s="100"/>
      <c r="Z175" s="100"/>
      <c r="AA175" s="100"/>
      <c r="AB175" s="100"/>
    </row>
    <row r="176" spans="5:28" ht="18" customHeight="1" x14ac:dyDescent="0.25">
      <c r="E176" s="87"/>
    </row>
    <row r="177" spans="5:5" ht="12.75" customHeight="1" x14ac:dyDescent="0.25">
      <c r="E177" s="87"/>
    </row>
    <row r="178" spans="5:5" x14ac:dyDescent="0.25">
      <c r="E178" s="87"/>
    </row>
    <row r="179" spans="5:5" x14ac:dyDescent="0.25">
      <c r="E179" s="87"/>
    </row>
    <row r="180" spans="5:5" x14ac:dyDescent="0.25">
      <c r="E180" s="87"/>
    </row>
    <row r="181" spans="5:5" ht="12.75" customHeight="1" x14ac:dyDescent="0.25">
      <c r="E181" s="87"/>
    </row>
    <row r="182" spans="5:5" x14ac:dyDescent="0.25">
      <c r="E182" s="87"/>
    </row>
    <row r="183" spans="5:5" x14ac:dyDescent="0.25">
      <c r="E183" s="87"/>
    </row>
    <row r="184" spans="5:5" x14ac:dyDescent="0.25">
      <c r="E184" s="87"/>
    </row>
    <row r="185" spans="5:5" ht="12.75" customHeight="1" x14ac:dyDescent="0.25">
      <c r="E185" s="87"/>
    </row>
    <row r="186" spans="5:5" x14ac:dyDescent="0.25">
      <c r="E186" s="87"/>
    </row>
    <row r="187" spans="5:5" x14ac:dyDescent="0.25">
      <c r="E187" s="87"/>
    </row>
    <row r="188" spans="5:5" x14ac:dyDescent="0.25">
      <c r="E188" s="87"/>
    </row>
    <row r="189" spans="5:5" ht="12.75" customHeight="1" x14ac:dyDescent="0.25">
      <c r="E189" s="87"/>
    </row>
    <row r="190" spans="5:5" x14ac:dyDescent="0.25">
      <c r="E190" s="87"/>
    </row>
    <row r="191" spans="5:5" x14ac:dyDescent="0.25">
      <c r="E191" s="87"/>
    </row>
    <row r="192" spans="5:5" x14ac:dyDescent="0.25">
      <c r="E192" s="87"/>
    </row>
    <row r="193" spans="5:5" ht="12.75" customHeight="1" x14ac:dyDescent="0.25">
      <c r="E193" s="87"/>
    </row>
    <row r="194" spans="5:5" x14ac:dyDescent="0.25">
      <c r="E194" s="87"/>
    </row>
    <row r="195" spans="5:5" x14ac:dyDescent="0.25">
      <c r="E195" s="87"/>
    </row>
    <row r="196" spans="5:5" x14ac:dyDescent="0.25">
      <c r="E196" s="87"/>
    </row>
    <row r="197" spans="5:5" ht="12.75" customHeight="1" x14ac:dyDescent="0.25">
      <c r="E197" s="87"/>
    </row>
    <row r="198" spans="5:5" x14ac:dyDescent="0.25">
      <c r="E198" s="87"/>
    </row>
    <row r="199" spans="5:5" x14ac:dyDescent="0.25">
      <c r="E199" s="87"/>
    </row>
    <row r="200" spans="5:5" x14ac:dyDescent="0.25">
      <c r="E200" s="87"/>
    </row>
    <row r="201" spans="5:5" ht="12.75" customHeight="1" x14ac:dyDescent="0.25">
      <c r="E201" s="87"/>
    </row>
    <row r="202" spans="5:5" x14ac:dyDescent="0.25">
      <c r="E202" s="87"/>
    </row>
    <row r="203" spans="5:5" x14ac:dyDescent="0.25">
      <c r="E203" s="87"/>
    </row>
    <row r="204" spans="5:5" x14ac:dyDescent="0.25">
      <c r="E204" s="87"/>
    </row>
    <row r="205" spans="5:5" ht="12.75" customHeight="1" x14ac:dyDescent="0.25">
      <c r="E205" s="87"/>
    </row>
    <row r="206" spans="5:5" x14ac:dyDescent="0.25">
      <c r="E206" s="87"/>
    </row>
    <row r="207" spans="5:5" x14ac:dyDescent="0.25">
      <c r="E207" s="87"/>
    </row>
    <row r="208" spans="5:5" x14ac:dyDescent="0.25">
      <c r="E208" s="87"/>
    </row>
    <row r="209" spans="5:5" ht="12.75" customHeight="1" x14ac:dyDescent="0.25">
      <c r="E209" s="87"/>
    </row>
    <row r="210" spans="5:5" x14ac:dyDescent="0.25">
      <c r="E210" s="87"/>
    </row>
    <row r="211" spans="5:5" x14ac:dyDescent="0.25">
      <c r="E211" s="87"/>
    </row>
    <row r="212" spans="5:5" x14ac:dyDescent="0.25">
      <c r="E212" s="87"/>
    </row>
    <row r="213" spans="5:5" ht="12.75" customHeight="1" x14ac:dyDescent="0.25">
      <c r="E213" s="87"/>
    </row>
    <row r="214" spans="5:5" x14ac:dyDescent="0.25">
      <c r="E214" s="87"/>
    </row>
    <row r="215" spans="5:5" x14ac:dyDescent="0.25">
      <c r="E215" s="87"/>
    </row>
    <row r="216" spans="5:5" x14ac:dyDescent="0.25">
      <c r="E216" s="87"/>
    </row>
    <row r="217" spans="5:5" ht="12.75" customHeight="1" x14ac:dyDescent="0.25">
      <c r="E217" s="87"/>
    </row>
    <row r="218" spans="5:5" x14ac:dyDescent="0.25">
      <c r="E218" s="87"/>
    </row>
    <row r="219" spans="5:5" x14ac:dyDescent="0.25">
      <c r="E219" s="87"/>
    </row>
    <row r="220" spans="5:5" x14ac:dyDescent="0.25">
      <c r="E220" s="87"/>
    </row>
    <row r="221" spans="5:5" ht="12.75" customHeight="1" x14ac:dyDescent="0.25">
      <c r="E221" s="87"/>
    </row>
    <row r="222" spans="5:5" x14ac:dyDescent="0.25">
      <c r="E222" s="87"/>
    </row>
    <row r="223" spans="5:5" x14ac:dyDescent="0.25">
      <c r="E223" s="87"/>
    </row>
    <row r="224" spans="5:5" x14ac:dyDescent="0.25">
      <c r="E224" s="87"/>
    </row>
    <row r="225" spans="5:5" ht="12.75" customHeight="1" x14ac:dyDescent="0.25">
      <c r="E225" s="87"/>
    </row>
    <row r="226" spans="5:5" x14ac:dyDescent="0.25">
      <c r="E226" s="87"/>
    </row>
    <row r="227" spans="5:5" x14ac:dyDescent="0.25">
      <c r="E227" s="87"/>
    </row>
    <row r="228" spans="5:5" x14ac:dyDescent="0.25">
      <c r="E228" s="87"/>
    </row>
    <row r="229" spans="5:5" ht="12.75" customHeight="1" x14ac:dyDescent="0.25">
      <c r="E229" s="87"/>
    </row>
    <row r="230" spans="5:5" x14ac:dyDescent="0.25">
      <c r="E230" s="87"/>
    </row>
    <row r="231" spans="5:5" x14ac:dyDescent="0.25">
      <c r="E231" s="87"/>
    </row>
    <row r="232" spans="5:5" x14ac:dyDescent="0.25">
      <c r="E232" s="87"/>
    </row>
    <row r="233" spans="5:5" ht="12.75" customHeight="1" x14ac:dyDescent="0.25">
      <c r="E233" s="87"/>
    </row>
    <row r="234" spans="5:5" x14ac:dyDescent="0.25">
      <c r="E234" s="87"/>
    </row>
    <row r="235" spans="5:5" x14ac:dyDescent="0.25">
      <c r="E235" s="87"/>
    </row>
    <row r="236" spans="5:5" x14ac:dyDescent="0.25">
      <c r="E236" s="87"/>
    </row>
    <row r="237" spans="5:5" ht="12.75" customHeight="1" x14ac:dyDescent="0.25">
      <c r="E237" s="87"/>
    </row>
    <row r="238" spans="5:5" x14ac:dyDescent="0.25">
      <c r="E238" s="87"/>
    </row>
    <row r="239" spans="5:5" x14ac:dyDescent="0.25">
      <c r="E239" s="87"/>
    </row>
    <row r="240" spans="5:5" x14ac:dyDescent="0.25">
      <c r="E240" s="87"/>
    </row>
    <row r="241" spans="5:5" ht="12.75" customHeight="1" x14ac:dyDescent="0.25">
      <c r="E241" s="87"/>
    </row>
    <row r="242" spans="5:5" x14ac:dyDescent="0.25">
      <c r="E242" s="87"/>
    </row>
    <row r="243" spans="5:5" x14ac:dyDescent="0.25">
      <c r="E243" s="87"/>
    </row>
    <row r="244" spans="5:5" x14ac:dyDescent="0.25">
      <c r="E244" s="87"/>
    </row>
    <row r="245" spans="5:5" ht="12.75" customHeight="1" x14ac:dyDescent="0.25">
      <c r="E245" s="87"/>
    </row>
    <row r="246" spans="5:5" x14ac:dyDescent="0.25">
      <c r="E246" s="87"/>
    </row>
    <row r="247" spans="5:5" x14ac:dyDescent="0.25">
      <c r="E247" s="87"/>
    </row>
    <row r="248" spans="5:5" x14ac:dyDescent="0.25">
      <c r="E248" s="87"/>
    </row>
    <row r="249" spans="5:5" ht="12.75" customHeight="1" x14ac:dyDescent="0.25">
      <c r="E249" s="87"/>
    </row>
    <row r="250" spans="5:5" x14ac:dyDescent="0.25">
      <c r="E250" s="87"/>
    </row>
    <row r="251" spans="5:5" x14ac:dyDescent="0.25">
      <c r="E251" s="87"/>
    </row>
    <row r="252" spans="5:5" x14ac:dyDescent="0.25">
      <c r="E252" s="87"/>
    </row>
    <row r="253" spans="5:5" ht="12.75" customHeight="1" x14ac:dyDescent="0.25">
      <c r="E253" s="87"/>
    </row>
    <row r="254" spans="5:5" x14ac:dyDescent="0.25">
      <c r="E254" s="87"/>
    </row>
    <row r="255" spans="5:5" x14ac:dyDescent="0.25">
      <c r="E255" s="87"/>
    </row>
    <row r="256" spans="5:5" x14ac:dyDescent="0.25">
      <c r="E256" s="87"/>
    </row>
    <row r="257" spans="5:5" ht="12.75" customHeight="1" x14ac:dyDescent="0.25">
      <c r="E257" s="87"/>
    </row>
    <row r="258" spans="5:5" x14ac:dyDescent="0.25">
      <c r="E258" s="87"/>
    </row>
    <row r="259" spans="5:5" x14ac:dyDescent="0.25">
      <c r="E259" s="87"/>
    </row>
    <row r="260" spans="5:5" x14ac:dyDescent="0.25">
      <c r="E260" s="87"/>
    </row>
    <row r="261" spans="5:5" ht="12.75" customHeight="1" x14ac:dyDescent="0.25">
      <c r="E261" s="87"/>
    </row>
    <row r="262" spans="5:5" x14ac:dyDescent="0.25">
      <c r="E262" s="87"/>
    </row>
    <row r="263" spans="5:5" x14ac:dyDescent="0.25">
      <c r="E263" s="87"/>
    </row>
    <row r="264" spans="5:5" x14ac:dyDescent="0.25">
      <c r="E264" s="87"/>
    </row>
    <row r="265" spans="5:5" ht="12.75" customHeight="1" x14ac:dyDescent="0.25">
      <c r="E265" s="87"/>
    </row>
    <row r="266" spans="5:5" x14ac:dyDescent="0.25">
      <c r="E266" s="87"/>
    </row>
    <row r="267" spans="5:5" x14ac:dyDescent="0.25">
      <c r="E267" s="87"/>
    </row>
    <row r="268" spans="5:5" x14ac:dyDescent="0.25">
      <c r="E268" s="87"/>
    </row>
    <row r="269" spans="5:5" ht="12.75" customHeight="1" x14ac:dyDescent="0.25">
      <c r="E269" s="87"/>
    </row>
    <row r="270" spans="5:5" x14ac:dyDescent="0.25">
      <c r="E270" s="87"/>
    </row>
    <row r="271" spans="5:5" x14ac:dyDescent="0.25">
      <c r="E271" s="87"/>
    </row>
    <row r="272" spans="5:5" x14ac:dyDescent="0.25">
      <c r="E272" s="87"/>
    </row>
    <row r="273" spans="5:5" ht="12.75" customHeight="1" x14ac:dyDescent="0.25">
      <c r="E273" s="87"/>
    </row>
    <row r="274" spans="5:5" x14ac:dyDescent="0.25">
      <c r="E274" s="87"/>
    </row>
    <row r="275" spans="5:5" x14ac:dyDescent="0.25">
      <c r="E275" s="87"/>
    </row>
    <row r="276" spans="5:5" x14ac:dyDescent="0.25">
      <c r="E276" s="87"/>
    </row>
    <row r="277" spans="5:5" ht="12.75" customHeight="1" x14ac:dyDescent="0.25">
      <c r="E277" s="87"/>
    </row>
    <row r="278" spans="5:5" x14ac:dyDescent="0.25">
      <c r="E278" s="87"/>
    </row>
    <row r="279" spans="5:5" x14ac:dyDescent="0.25">
      <c r="E279" s="87"/>
    </row>
    <row r="280" spans="5:5" x14ac:dyDescent="0.25">
      <c r="E280" s="87"/>
    </row>
    <row r="281" spans="5:5" ht="12.75" customHeight="1" x14ac:dyDescent="0.25">
      <c r="E281" s="87"/>
    </row>
    <row r="282" spans="5:5" x14ac:dyDescent="0.25">
      <c r="E282" s="87"/>
    </row>
    <row r="283" spans="5:5" x14ac:dyDescent="0.25">
      <c r="E283" s="87"/>
    </row>
    <row r="284" spans="5:5" x14ac:dyDescent="0.25">
      <c r="E284" s="87"/>
    </row>
    <row r="285" spans="5:5" ht="12.75" customHeight="1" x14ac:dyDescent="0.25">
      <c r="E285" s="87"/>
    </row>
    <row r="286" spans="5:5" x14ac:dyDescent="0.25">
      <c r="E286" s="87"/>
    </row>
    <row r="287" spans="5:5" x14ac:dyDescent="0.25">
      <c r="E287" s="87"/>
    </row>
    <row r="288" spans="5:5" x14ac:dyDescent="0.25">
      <c r="E288" s="87"/>
    </row>
    <row r="289" spans="5:5" ht="12.75" customHeight="1" x14ac:dyDescent="0.25">
      <c r="E289" s="87"/>
    </row>
    <row r="290" spans="5:5" x14ac:dyDescent="0.25">
      <c r="E290" s="87"/>
    </row>
    <row r="291" spans="5:5" x14ac:dyDescent="0.25">
      <c r="E291" s="87"/>
    </row>
    <row r="292" spans="5:5" x14ac:dyDescent="0.25">
      <c r="E292" s="87"/>
    </row>
    <row r="293" spans="5:5" ht="12.75" customHeight="1" x14ac:dyDescent="0.25">
      <c r="E293" s="87"/>
    </row>
    <row r="294" spans="5:5" x14ac:dyDescent="0.25">
      <c r="E294" s="87"/>
    </row>
    <row r="295" spans="5:5" x14ac:dyDescent="0.25">
      <c r="E295" s="87"/>
    </row>
    <row r="296" spans="5:5" x14ac:dyDescent="0.25">
      <c r="E296" s="87"/>
    </row>
    <row r="297" spans="5:5" ht="12.75" customHeight="1" x14ac:dyDescent="0.25">
      <c r="E297" s="87"/>
    </row>
    <row r="298" spans="5:5" x14ac:dyDescent="0.25">
      <c r="E298" s="87"/>
    </row>
    <row r="299" spans="5:5" x14ac:dyDescent="0.25">
      <c r="E299" s="87"/>
    </row>
    <row r="300" spans="5:5" x14ac:dyDescent="0.25">
      <c r="E300" s="87"/>
    </row>
    <row r="301" spans="5:5" ht="12.75" customHeight="1" x14ac:dyDescent="0.25">
      <c r="E301" s="87"/>
    </row>
    <row r="302" spans="5:5" x14ac:dyDescent="0.25">
      <c r="E302" s="87"/>
    </row>
  </sheetData>
  <mergeCells count="24">
    <mergeCell ref="P9:P10"/>
    <mergeCell ref="R9:R10"/>
    <mergeCell ref="G7:K7"/>
    <mergeCell ref="L7:S7"/>
    <mergeCell ref="T7:T10"/>
    <mergeCell ref="G8:G10"/>
    <mergeCell ref="H8:H10"/>
    <mergeCell ref="I8:J8"/>
    <mergeCell ref="K8:K10"/>
    <mergeCell ref="L8:L10"/>
    <mergeCell ref="M8:M10"/>
    <mergeCell ref="N8:N10"/>
    <mergeCell ref="O8:P8"/>
    <mergeCell ref="Q8:Q10"/>
    <mergeCell ref="R8:S8"/>
    <mergeCell ref="I9:I10"/>
    <mergeCell ref="J9:J10"/>
    <mergeCell ref="O9:O10"/>
    <mergeCell ref="F7:F10"/>
    <mergeCell ref="C4:D4"/>
    <mergeCell ref="C5:D5"/>
    <mergeCell ref="C7:C10"/>
    <mergeCell ref="D7:D10"/>
    <mergeCell ref="E7:E10"/>
  </mergeCells>
  <pageMargins left="0.19685039370078741" right="0.19685039370078741" top="0.98425196850393704" bottom="0.31496062992125984" header="0" footer="0"/>
  <pageSetup paperSize="9" scale="54" fitToHeight="0" orientation="landscape" r:id="rId1"/>
  <headerFooter differentFirst="1" alignWithMargins="0">
    <oddHeader xml:space="preserve">&amp;C&amp;P&amp;RПродовження додатку 3
</oddHeader>
  </headerFooter>
  <rowBreaks count="2" manualBreakCount="2">
    <brk id="54" min="1" max="19" man="1"/>
    <brk id="74" min="1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41"/>
  <sheetViews>
    <sheetView showZeros="0" view="pageBreakPreview" topLeftCell="A120" zoomScale="89" zoomScaleNormal="100" zoomScaleSheetLayoutView="89" workbookViewId="0">
      <selection activeCell="H123" sqref="H123"/>
    </sheetView>
  </sheetViews>
  <sheetFormatPr defaultColWidth="9.21875" defaultRowHeight="13.2" x14ac:dyDescent="0.25"/>
  <cols>
    <col min="1" max="1" width="21.88671875" customWidth="1"/>
    <col min="2" max="2" width="21" customWidth="1"/>
    <col min="3" max="3" width="65.44140625" customWidth="1"/>
    <col min="4" max="4" width="17.44140625" customWidth="1"/>
  </cols>
  <sheetData>
    <row r="1" spans="1:30" ht="5.25" customHeight="1" x14ac:dyDescent="0.25"/>
    <row r="2" spans="1:30" ht="19.2" x14ac:dyDescent="0.35">
      <c r="C2" s="809" t="s">
        <v>413</v>
      </c>
      <c r="D2" s="809"/>
    </row>
    <row r="3" spans="1:30" ht="19.2" x14ac:dyDescent="0.35">
      <c r="C3" s="809" t="s">
        <v>42</v>
      </c>
      <c r="D3" s="809"/>
    </row>
    <row r="4" spans="1:30" ht="19.2" hidden="1" x14ac:dyDescent="0.35">
      <c r="C4" s="11" t="s">
        <v>31</v>
      </c>
      <c r="D4" s="11"/>
    </row>
    <row r="5" spans="1:30" ht="19.2" x14ac:dyDescent="0.35">
      <c r="C5" s="11" t="s">
        <v>43</v>
      </c>
      <c r="D5" s="11"/>
    </row>
    <row r="6" spans="1:30" ht="19.2" x14ac:dyDescent="0.35">
      <c r="C6" s="11" t="s">
        <v>712</v>
      </c>
      <c r="D6" s="11"/>
    </row>
    <row r="7" spans="1:30" ht="10.95" customHeight="1" x14ac:dyDescent="0.35">
      <c r="C7" s="2"/>
      <c r="D7" s="2"/>
    </row>
    <row r="8" spans="1:30" ht="14.25" customHeight="1" x14ac:dyDescent="0.25"/>
    <row r="9" spans="1:30" ht="25.95" customHeight="1" x14ac:dyDescent="0.35">
      <c r="B9" s="810" t="s">
        <v>409</v>
      </c>
      <c r="C9" s="810"/>
    </row>
    <row r="10" spans="1:30" ht="19.2" customHeight="1" x14ac:dyDescent="0.35">
      <c r="B10" s="811">
        <v>1753200000</v>
      </c>
      <c r="C10" s="812"/>
    </row>
    <row r="11" spans="1:30" ht="13.2" customHeight="1" x14ac:dyDescent="0.25">
      <c r="C11" s="9" t="s">
        <v>44</v>
      </c>
    </row>
    <row r="12" spans="1:30" ht="21.6" customHeight="1" x14ac:dyDescent="0.3">
      <c r="A12" s="773" t="s">
        <v>15</v>
      </c>
      <c r="B12" s="773"/>
      <c r="C12" s="773"/>
      <c r="D12" s="773"/>
    </row>
    <row r="13" spans="1:30" ht="3.6" customHeight="1" x14ac:dyDescent="0.25"/>
    <row r="14" spans="1:30" x14ac:dyDescent="0.25">
      <c r="D14" s="5" t="s">
        <v>16</v>
      </c>
    </row>
    <row r="15" spans="1:30" ht="13.2" customHeight="1" x14ac:dyDescent="0.25">
      <c r="A15" s="813" t="s">
        <v>32</v>
      </c>
      <c r="B15" s="815" t="s">
        <v>33</v>
      </c>
      <c r="C15" s="816"/>
      <c r="D15" s="805" t="s">
        <v>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46.2" customHeight="1" x14ac:dyDescent="0.25">
      <c r="A16" s="814"/>
      <c r="B16" s="817"/>
      <c r="C16" s="818"/>
      <c r="D16" s="80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1.4" customHeight="1" x14ac:dyDescent="0.25">
      <c r="A17" s="167">
        <v>1</v>
      </c>
      <c r="B17" s="807">
        <v>2</v>
      </c>
      <c r="C17" s="808"/>
      <c r="D17" s="168">
        <v>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7.399999999999999" x14ac:dyDescent="0.3">
      <c r="A18" s="800" t="s">
        <v>17</v>
      </c>
      <c r="B18" s="801"/>
      <c r="C18" s="802"/>
      <c r="D18" s="80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20.399999999999999" hidden="1" customHeight="1" x14ac:dyDescent="0.3">
      <c r="A19" s="169">
        <v>41030000</v>
      </c>
      <c r="B19" s="794" t="s">
        <v>18</v>
      </c>
      <c r="C19" s="795"/>
      <c r="D19" s="152">
        <f>SUM(D20:D22)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42.6" hidden="1" customHeight="1" x14ac:dyDescent="0.35">
      <c r="A20" s="150">
        <v>41035400</v>
      </c>
      <c r="B20" s="791" t="s">
        <v>399</v>
      </c>
      <c r="C20" s="804"/>
      <c r="D20" s="15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58.95" hidden="1" customHeight="1" x14ac:dyDescent="0.35">
      <c r="A21" s="150">
        <v>41036000</v>
      </c>
      <c r="B21" s="791" t="s">
        <v>400</v>
      </c>
      <c r="C21" s="792"/>
      <c r="D21" s="15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36.6" hidden="1" customHeight="1" x14ac:dyDescent="0.35">
      <c r="A22" s="150">
        <v>41036300</v>
      </c>
      <c r="B22" s="791" t="s">
        <v>401</v>
      </c>
      <c r="C22" s="792"/>
      <c r="D22" s="15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20.399999999999999" hidden="1" customHeight="1" x14ac:dyDescent="0.35">
      <c r="A23" s="153">
        <v>9900000000</v>
      </c>
      <c r="B23" s="782" t="s">
        <v>19</v>
      </c>
      <c r="C23" s="783"/>
      <c r="D23" s="151">
        <f>SUM(D20:D22)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20.399999999999999" customHeight="1" x14ac:dyDescent="0.3">
      <c r="A24" s="154">
        <v>41050000</v>
      </c>
      <c r="B24" s="784" t="s">
        <v>20</v>
      </c>
      <c r="C24" s="798"/>
      <c r="D24" s="485">
        <f>SUM(D25,D27,D32)</f>
        <v>9305817.1199999992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297.75" customHeight="1" x14ac:dyDescent="0.35">
      <c r="A25" s="150">
        <v>41050200</v>
      </c>
      <c r="B25" s="787" t="s">
        <v>594</v>
      </c>
      <c r="C25" s="788"/>
      <c r="D25" s="486">
        <v>9121126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21.6" customHeight="1" x14ac:dyDescent="0.35">
      <c r="A26" s="150">
        <v>1710000000</v>
      </c>
      <c r="B26" s="799" t="s">
        <v>21</v>
      </c>
      <c r="C26" s="792"/>
      <c r="D26" s="486">
        <v>9121126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21.6" customHeight="1" x14ac:dyDescent="0.35">
      <c r="A27" s="150">
        <v>41053900</v>
      </c>
      <c r="B27" s="799" t="s">
        <v>3</v>
      </c>
      <c r="C27" s="792"/>
      <c r="D27" s="486">
        <v>35363.120000000003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21.6" hidden="1" customHeight="1" x14ac:dyDescent="0.35">
      <c r="A28" s="150">
        <v>1753700000</v>
      </c>
      <c r="B28" s="799" t="s">
        <v>462</v>
      </c>
      <c r="C28" s="792"/>
      <c r="D28" s="48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8.75" customHeight="1" x14ac:dyDescent="0.35">
      <c r="A29" s="150">
        <v>1754100000</v>
      </c>
      <c r="B29" s="799" t="s">
        <v>463</v>
      </c>
      <c r="C29" s="792"/>
      <c r="D29" s="486">
        <v>35363.120000000003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21.6" hidden="1" customHeight="1" x14ac:dyDescent="0.35">
      <c r="A30" s="150">
        <v>1754300000</v>
      </c>
      <c r="B30" s="799" t="s">
        <v>405</v>
      </c>
      <c r="C30" s="792"/>
      <c r="D30" s="48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21.6" hidden="1" customHeight="1" x14ac:dyDescent="0.35">
      <c r="A31" s="150">
        <v>1754400000</v>
      </c>
      <c r="B31" s="799" t="s">
        <v>404</v>
      </c>
      <c r="C31" s="792"/>
      <c r="D31" s="48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57" customHeight="1" x14ac:dyDescent="0.35">
      <c r="A32" s="150">
        <v>41057700</v>
      </c>
      <c r="B32" s="787" t="s">
        <v>595</v>
      </c>
      <c r="C32" s="788"/>
      <c r="D32" s="486">
        <v>149328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21.6" customHeight="1" x14ac:dyDescent="0.35">
      <c r="A33" s="150">
        <v>1710000000</v>
      </c>
      <c r="B33" s="799" t="s">
        <v>21</v>
      </c>
      <c r="C33" s="792"/>
      <c r="D33" s="486">
        <v>149328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0.95" customHeight="1" x14ac:dyDescent="0.35">
      <c r="A34" s="150"/>
      <c r="B34" s="821"/>
      <c r="C34" s="792"/>
      <c r="D34" s="48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8.600000000000001" customHeight="1" x14ac:dyDescent="0.3">
      <c r="A35" s="800" t="s">
        <v>408</v>
      </c>
      <c r="B35" s="801"/>
      <c r="C35" s="802"/>
      <c r="D35" s="8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8.600000000000001" hidden="1" customHeight="1" x14ac:dyDescent="0.3">
      <c r="A36" s="154">
        <v>41050000</v>
      </c>
      <c r="B36" s="784" t="s">
        <v>20</v>
      </c>
      <c r="C36" s="798"/>
      <c r="D36" s="487">
        <f>SUM(D37)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37.950000000000003" hidden="1" customHeight="1" x14ac:dyDescent="0.35">
      <c r="A37" s="150">
        <v>41051100</v>
      </c>
      <c r="B37" s="821" t="s">
        <v>40</v>
      </c>
      <c r="C37" s="792"/>
      <c r="D37" s="48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21.6" hidden="1" customHeight="1" x14ac:dyDescent="0.35">
      <c r="A38" s="153">
        <v>17100000000</v>
      </c>
      <c r="B38" s="782" t="s">
        <v>21</v>
      </c>
      <c r="C38" s="783"/>
      <c r="D38" s="48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21.6" hidden="1" customHeight="1" x14ac:dyDescent="0.3">
      <c r="A39" s="154">
        <v>41050000</v>
      </c>
      <c r="B39" s="819" t="s">
        <v>20</v>
      </c>
      <c r="C39" s="820"/>
      <c r="D39" s="152">
        <f>SUM(D40)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33.6" hidden="1" customHeight="1" x14ac:dyDescent="0.35">
      <c r="A40" s="153">
        <v>41051100</v>
      </c>
      <c r="B40" s="791" t="s">
        <v>40</v>
      </c>
      <c r="C40" s="792"/>
      <c r="D40" s="15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21.6" hidden="1" customHeight="1" x14ac:dyDescent="0.35">
      <c r="A41" s="153">
        <v>1710000000</v>
      </c>
      <c r="B41" s="782" t="s">
        <v>21</v>
      </c>
      <c r="C41" s="793"/>
      <c r="D41" s="151">
        <f>SUM(D39)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21" x14ac:dyDescent="0.4">
      <c r="A42" s="488" t="s">
        <v>22</v>
      </c>
      <c r="B42" s="794" t="s">
        <v>34</v>
      </c>
      <c r="C42" s="795"/>
      <c r="D42" s="485">
        <f>SUM(D43:D44)</f>
        <v>9305817.1199999992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21" x14ac:dyDescent="0.4">
      <c r="A43" s="488" t="s">
        <v>22</v>
      </c>
      <c r="B43" s="782" t="s">
        <v>23</v>
      </c>
      <c r="C43" s="783"/>
      <c r="D43" s="486">
        <f>SUM(D19,D24)</f>
        <v>9305817.1199999992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21" x14ac:dyDescent="0.4">
      <c r="A44" s="489" t="s">
        <v>22</v>
      </c>
      <c r="B44" s="796" t="s">
        <v>24</v>
      </c>
      <c r="C44" s="797"/>
      <c r="D44" s="490">
        <f>SUM(D39)</f>
        <v>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20.399999999999999" hidden="1" customHeight="1" x14ac:dyDescent="0.3">
      <c r="A45" s="154">
        <v>41050000</v>
      </c>
      <c r="B45" s="784" t="s">
        <v>20</v>
      </c>
      <c r="C45" s="785"/>
      <c r="D45" s="152">
        <f>SUM(D46)</f>
        <v>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61.95" hidden="1" customHeight="1" x14ac:dyDescent="0.35">
      <c r="A46" s="150">
        <v>41051400</v>
      </c>
      <c r="B46" s="787" t="s">
        <v>386</v>
      </c>
      <c r="C46" s="788"/>
      <c r="D46" s="15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21.6" hidden="1" customHeight="1" x14ac:dyDescent="0.35">
      <c r="A47" s="150">
        <v>1710000000</v>
      </c>
      <c r="B47" s="789" t="s">
        <v>21</v>
      </c>
      <c r="C47" s="790"/>
      <c r="D47" s="41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2.75" customHeight="1" x14ac:dyDescent="0.35">
      <c r="A48" s="491"/>
      <c r="B48" s="786"/>
      <c r="C48" s="786"/>
      <c r="D48" s="49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9" customHeight="1" x14ac:dyDescent="0.4">
      <c r="A49" s="10"/>
      <c r="B49" s="10"/>
      <c r="C49" s="2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7.399999999999999" x14ac:dyDescent="0.3">
      <c r="A50" s="773" t="s">
        <v>25</v>
      </c>
      <c r="B50" s="773"/>
      <c r="C50" s="773"/>
      <c r="D50" s="77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idden="1" x14ac:dyDescent="0.2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x14ac:dyDescent="0.25">
      <c r="D52" s="5" t="s">
        <v>16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21" customHeight="1" x14ac:dyDescent="0.25">
      <c r="A53" s="774" t="s">
        <v>26</v>
      </c>
      <c r="B53" s="776" t="s">
        <v>27</v>
      </c>
      <c r="C53" s="778" t="s">
        <v>28</v>
      </c>
      <c r="D53" s="780" t="s">
        <v>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88.5" customHeight="1" x14ac:dyDescent="0.25">
      <c r="A54" s="775"/>
      <c r="B54" s="777"/>
      <c r="C54" s="779"/>
      <c r="D54" s="78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2" customHeight="1" x14ac:dyDescent="0.25">
      <c r="A55" s="417">
        <v>1</v>
      </c>
      <c r="B55" s="170">
        <v>2</v>
      </c>
      <c r="C55" s="170">
        <v>3</v>
      </c>
      <c r="D55" s="418">
        <v>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27.75" customHeight="1" x14ac:dyDescent="0.35">
      <c r="A56" s="767" t="s">
        <v>36</v>
      </c>
      <c r="B56" s="768"/>
      <c r="C56" s="769"/>
      <c r="D56" s="77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9.2" hidden="1" x14ac:dyDescent="0.35">
      <c r="A57" s="493">
        <v>3719110</v>
      </c>
      <c r="B57" s="494">
        <v>9110</v>
      </c>
      <c r="C57" s="495" t="s">
        <v>2</v>
      </c>
      <c r="D57" s="496">
        <f>SUM(D58)</f>
        <v>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9.2" hidden="1" x14ac:dyDescent="0.35">
      <c r="A58" s="174">
        <v>9900000000</v>
      </c>
      <c r="B58" s="497"/>
      <c r="C58" s="498" t="s">
        <v>19</v>
      </c>
      <c r="D58" s="49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26.25" hidden="1" customHeight="1" x14ac:dyDescent="0.35">
      <c r="A59" s="175" t="s">
        <v>13</v>
      </c>
      <c r="B59" s="176" t="s">
        <v>10</v>
      </c>
      <c r="C59" s="172" t="s">
        <v>12</v>
      </c>
      <c r="D59" s="16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26.25" hidden="1" customHeight="1" x14ac:dyDescent="0.35">
      <c r="A60" s="175" t="s">
        <v>37</v>
      </c>
      <c r="B60" s="176"/>
      <c r="C60" s="172" t="s">
        <v>21</v>
      </c>
      <c r="D60" s="16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26.25" hidden="1" customHeight="1" x14ac:dyDescent="0.35">
      <c r="A61" s="175" t="s">
        <v>35</v>
      </c>
      <c r="B61" s="173"/>
      <c r="C61" s="173" t="s">
        <v>29</v>
      </c>
      <c r="D61" s="166">
        <f>D62+D63</f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38.25" hidden="1" customHeight="1" x14ac:dyDescent="0.35">
      <c r="A62" s="771" t="s">
        <v>407</v>
      </c>
      <c r="B62" s="772"/>
      <c r="C62" s="772"/>
      <c r="D62" s="41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38.25" hidden="1" customHeight="1" x14ac:dyDescent="0.35">
      <c r="A63" s="761" t="s">
        <v>406</v>
      </c>
      <c r="B63" s="762"/>
      <c r="C63" s="762"/>
      <c r="D63" s="41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35.25" hidden="1" customHeight="1" x14ac:dyDescent="0.35">
      <c r="A64" s="763" t="s">
        <v>561</v>
      </c>
      <c r="B64" s="764"/>
      <c r="C64" s="765"/>
      <c r="D64" s="41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28.5" hidden="1" customHeight="1" x14ac:dyDescent="0.35">
      <c r="A65" s="499">
        <v>17543000000</v>
      </c>
      <c r="B65" s="500"/>
      <c r="C65" s="501" t="s">
        <v>405</v>
      </c>
      <c r="D65" s="50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57.75" hidden="1" customHeight="1" x14ac:dyDescent="0.35">
      <c r="A66" s="763" t="s">
        <v>403</v>
      </c>
      <c r="B66" s="764"/>
      <c r="C66" s="765"/>
      <c r="D66" s="5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36.75" hidden="1" customHeight="1" x14ac:dyDescent="0.35">
      <c r="A67" s="499">
        <v>17544000000</v>
      </c>
      <c r="B67" s="500"/>
      <c r="C67" s="501" t="s">
        <v>404</v>
      </c>
      <c r="D67" s="50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57.75" hidden="1" customHeight="1" x14ac:dyDescent="0.35">
      <c r="A68" s="763" t="s">
        <v>403</v>
      </c>
      <c r="B68" s="764"/>
      <c r="C68" s="765"/>
      <c r="D68" s="50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58.5" customHeight="1" x14ac:dyDescent="0.35">
      <c r="A69" s="175" t="s">
        <v>8</v>
      </c>
      <c r="B69" s="260" t="s">
        <v>9</v>
      </c>
      <c r="C69" s="261" t="s">
        <v>11</v>
      </c>
      <c r="D69" s="177">
        <f>D70</f>
        <v>3900000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27" customHeight="1" x14ac:dyDescent="0.35">
      <c r="A70" s="178">
        <v>9900000000</v>
      </c>
      <c r="B70" s="179"/>
      <c r="C70" s="262" t="s">
        <v>19</v>
      </c>
      <c r="D70" s="177">
        <f>SUM(D71:D89)</f>
        <v>3900000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56.25" customHeight="1" x14ac:dyDescent="0.35">
      <c r="A71" s="744" t="s">
        <v>713</v>
      </c>
      <c r="B71" s="745"/>
      <c r="C71" s="746"/>
      <c r="D71" s="180">
        <v>-500000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55.5" customHeight="1" x14ac:dyDescent="0.35">
      <c r="A72" s="744" t="s">
        <v>713</v>
      </c>
      <c r="B72" s="745"/>
      <c r="C72" s="746"/>
      <c r="D72" s="180">
        <v>500000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54" customHeight="1" x14ac:dyDescent="0.35">
      <c r="A73" s="744" t="s">
        <v>714</v>
      </c>
      <c r="B73" s="745"/>
      <c r="C73" s="746"/>
      <c r="D73" s="180">
        <v>-1090300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57.75" customHeight="1" x14ac:dyDescent="0.35">
      <c r="A74" s="744" t="s">
        <v>713</v>
      </c>
      <c r="B74" s="745"/>
      <c r="C74" s="746"/>
      <c r="D74" s="180">
        <v>1090300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67.2" customHeight="1" x14ac:dyDescent="0.35">
      <c r="A75" s="834" t="s">
        <v>715</v>
      </c>
      <c r="B75" s="835"/>
      <c r="C75" s="836"/>
      <c r="D75" s="180">
        <v>1000000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57.75" customHeight="1" x14ac:dyDescent="0.35">
      <c r="A76" s="744" t="s">
        <v>713</v>
      </c>
      <c r="B76" s="745"/>
      <c r="C76" s="746"/>
      <c r="D76" s="180">
        <v>1000000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57.75" customHeight="1" x14ac:dyDescent="0.35">
      <c r="A77" s="744" t="s">
        <v>713</v>
      </c>
      <c r="B77" s="745"/>
      <c r="C77" s="746"/>
      <c r="D77" s="180">
        <v>350000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57.75" customHeight="1" x14ac:dyDescent="0.35">
      <c r="A78" s="744" t="s">
        <v>713</v>
      </c>
      <c r="B78" s="745"/>
      <c r="C78" s="746"/>
      <c r="D78" s="180">
        <v>500000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57.75" customHeight="1" x14ac:dyDescent="0.35">
      <c r="A79" s="744" t="s">
        <v>713</v>
      </c>
      <c r="B79" s="745"/>
      <c r="C79" s="746"/>
      <c r="D79" s="180">
        <v>250000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57.75" customHeight="1" x14ac:dyDescent="0.35">
      <c r="A80" s="744" t="s">
        <v>714</v>
      </c>
      <c r="B80" s="745"/>
      <c r="C80" s="746"/>
      <c r="D80" s="180">
        <v>600000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54.75" hidden="1" customHeight="1" x14ac:dyDescent="0.35">
      <c r="A81" s="747" t="s">
        <v>474</v>
      </c>
      <c r="B81" s="766"/>
      <c r="C81" s="766"/>
      <c r="D81" s="18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54" hidden="1" customHeight="1" x14ac:dyDescent="0.35">
      <c r="A82" s="747" t="s">
        <v>567</v>
      </c>
      <c r="B82" s="748"/>
      <c r="C82" s="748"/>
      <c r="D82" s="180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74.25" hidden="1" customHeight="1" x14ac:dyDescent="0.35">
      <c r="A83" s="747" t="s">
        <v>568</v>
      </c>
      <c r="B83" s="748"/>
      <c r="C83" s="748"/>
      <c r="D83" s="415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56.25" hidden="1" customHeight="1" x14ac:dyDescent="0.35">
      <c r="A84" s="747" t="s">
        <v>569</v>
      </c>
      <c r="B84" s="748"/>
      <c r="C84" s="748"/>
      <c r="D84" s="415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58.5" customHeight="1" x14ac:dyDescent="0.35">
      <c r="A85" s="747" t="s">
        <v>570</v>
      </c>
      <c r="B85" s="748"/>
      <c r="C85" s="748"/>
      <c r="D85" s="181">
        <v>200000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58.5" hidden="1" customHeight="1" x14ac:dyDescent="0.35">
      <c r="A86" s="744" t="s">
        <v>379</v>
      </c>
      <c r="B86" s="745"/>
      <c r="C86" s="746"/>
      <c r="D86" s="181"/>
      <c r="E86" s="6"/>
      <c r="F86" s="6"/>
      <c r="G86" s="6"/>
      <c r="H86" s="6"/>
      <c r="I86" s="6"/>
      <c r="J86" s="756"/>
      <c r="K86" s="757"/>
      <c r="L86" s="75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75" hidden="1" customHeight="1" x14ac:dyDescent="0.35">
      <c r="A87" s="747" t="s">
        <v>384</v>
      </c>
      <c r="B87" s="748"/>
      <c r="C87" s="748"/>
      <c r="D87" s="415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60.75" hidden="1" customHeight="1" x14ac:dyDescent="0.35">
      <c r="A88" s="747" t="s">
        <v>38</v>
      </c>
      <c r="B88" s="748"/>
      <c r="C88" s="748"/>
      <c r="D88" s="41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32.25" hidden="1" customHeight="1" x14ac:dyDescent="0.35">
      <c r="A89" s="747" t="s">
        <v>402</v>
      </c>
      <c r="B89" s="748"/>
      <c r="C89" s="748"/>
      <c r="D89" s="41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0.5" customHeight="1" x14ac:dyDescent="0.35">
      <c r="A90" s="505"/>
      <c r="B90" s="506"/>
      <c r="C90" s="173"/>
      <c r="D90" s="50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31.5" customHeight="1" x14ac:dyDescent="0.3">
      <c r="A91" s="751" t="s">
        <v>39</v>
      </c>
      <c r="B91" s="752"/>
      <c r="C91" s="752"/>
      <c r="D91" s="75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25.5" hidden="1" customHeight="1" x14ac:dyDescent="0.35">
      <c r="A92" s="175" t="s">
        <v>563</v>
      </c>
      <c r="B92" s="182">
        <v>9770</v>
      </c>
      <c r="C92" s="148" t="s">
        <v>3</v>
      </c>
      <c r="D92" s="177">
        <f>SUM(D93)</f>
        <v>0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25.5" hidden="1" customHeight="1" x14ac:dyDescent="0.35">
      <c r="A93" s="175" t="s">
        <v>37</v>
      </c>
      <c r="B93" s="176"/>
      <c r="C93" s="172" t="s">
        <v>21</v>
      </c>
      <c r="D93" s="177">
        <f>SUM(D94:D95)</f>
        <v>0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42.75" hidden="1" customHeight="1" x14ac:dyDescent="0.35">
      <c r="A94" s="754" t="s">
        <v>385</v>
      </c>
      <c r="B94" s="755"/>
      <c r="C94" s="755"/>
      <c r="D94" s="180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59.25" hidden="1" customHeight="1" x14ac:dyDescent="0.35">
      <c r="A95" s="744"/>
      <c r="B95" s="749"/>
      <c r="C95" s="750"/>
      <c r="D95" s="180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55.5" customHeight="1" x14ac:dyDescent="0.35">
      <c r="A96" s="175" t="s">
        <v>8</v>
      </c>
      <c r="B96" s="260" t="s">
        <v>9</v>
      </c>
      <c r="C96" s="261" t="s">
        <v>11</v>
      </c>
      <c r="D96" s="177">
        <f>D97</f>
        <v>5723000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28.5" customHeight="1" x14ac:dyDescent="0.35">
      <c r="A97" s="174">
        <v>9900000000</v>
      </c>
      <c r="B97" s="171"/>
      <c r="C97" s="149" t="s">
        <v>19</v>
      </c>
      <c r="D97" s="166">
        <f>SUM(D98:D127)</f>
        <v>5723000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60.75" customHeight="1" x14ac:dyDescent="0.35">
      <c r="A98" s="744" t="s">
        <v>713</v>
      </c>
      <c r="B98" s="745"/>
      <c r="C98" s="746"/>
      <c r="D98" s="415">
        <v>1000000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63" hidden="1" customHeight="1" x14ac:dyDescent="0.35">
      <c r="A99" s="747" t="s">
        <v>464</v>
      </c>
      <c r="B99" s="748"/>
      <c r="C99" s="748"/>
      <c r="D99" s="180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63" hidden="1" customHeight="1" x14ac:dyDescent="0.35">
      <c r="A100" s="747" t="s">
        <v>465</v>
      </c>
      <c r="B100" s="748"/>
      <c r="C100" s="748"/>
      <c r="D100" s="180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67.5" hidden="1" customHeight="1" x14ac:dyDescent="0.35">
      <c r="A101" s="747" t="s">
        <v>466</v>
      </c>
      <c r="B101" s="748"/>
      <c r="C101" s="748"/>
      <c r="D101" s="17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57.75" customHeight="1" x14ac:dyDescent="0.35">
      <c r="A102" s="744" t="s">
        <v>713</v>
      </c>
      <c r="B102" s="745"/>
      <c r="C102" s="746"/>
      <c r="D102" s="180">
        <v>150000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57.75" customHeight="1" x14ac:dyDescent="0.35">
      <c r="A103" s="744" t="s">
        <v>713</v>
      </c>
      <c r="B103" s="745"/>
      <c r="C103" s="746"/>
      <c r="D103" s="180">
        <v>500000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61.5" hidden="1" customHeight="1" x14ac:dyDescent="0.35">
      <c r="A104" s="744" t="s">
        <v>467</v>
      </c>
      <c r="B104" s="745"/>
      <c r="C104" s="746"/>
      <c r="D104" s="17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56.25" customHeight="1" x14ac:dyDescent="0.35">
      <c r="A105" s="744" t="s">
        <v>713</v>
      </c>
      <c r="B105" s="745"/>
      <c r="C105" s="746"/>
      <c r="D105" s="415">
        <v>1000000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63" hidden="1" customHeight="1" x14ac:dyDescent="0.35">
      <c r="A106" s="747" t="s">
        <v>468</v>
      </c>
      <c r="B106" s="748"/>
      <c r="C106" s="748"/>
      <c r="D106" s="17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61.5" hidden="1" customHeight="1" x14ac:dyDescent="0.35">
      <c r="A107" s="747" t="s">
        <v>469</v>
      </c>
      <c r="B107" s="748"/>
      <c r="C107" s="748"/>
      <c r="D107" s="17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63" hidden="1" customHeight="1" x14ac:dyDescent="0.35">
      <c r="A108" s="747" t="s">
        <v>470</v>
      </c>
      <c r="B108" s="748"/>
      <c r="C108" s="748"/>
      <c r="D108" s="180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62.25" hidden="1" customHeight="1" x14ac:dyDescent="0.35">
      <c r="A109" s="747" t="s">
        <v>471</v>
      </c>
      <c r="B109" s="748"/>
      <c r="C109" s="748"/>
      <c r="D109" s="17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64.5" hidden="1" customHeight="1" x14ac:dyDescent="0.35">
      <c r="A110" s="747" t="s">
        <v>472</v>
      </c>
      <c r="B110" s="748"/>
      <c r="C110" s="748"/>
      <c r="D110" s="180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63" hidden="1" customHeight="1" x14ac:dyDescent="0.35">
      <c r="A111" s="747" t="s">
        <v>473</v>
      </c>
      <c r="B111" s="748"/>
      <c r="C111" s="748"/>
      <c r="D111" s="50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54.75" hidden="1" customHeight="1" x14ac:dyDescent="0.35">
      <c r="A112" s="744"/>
      <c r="B112" s="745"/>
      <c r="C112" s="746"/>
      <c r="D112" s="415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56.25" hidden="1" customHeight="1" x14ac:dyDescent="0.35">
      <c r="A113" s="744" t="s">
        <v>572</v>
      </c>
      <c r="B113" s="745"/>
      <c r="C113" s="746"/>
      <c r="D113" s="181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54.75" hidden="1" customHeight="1" x14ac:dyDescent="0.35">
      <c r="A114" s="744" t="s">
        <v>573</v>
      </c>
      <c r="B114" s="745"/>
      <c r="C114" s="746"/>
      <c r="D114" s="181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55.5" hidden="1" customHeight="1" x14ac:dyDescent="0.35">
      <c r="A115" s="744" t="s">
        <v>564</v>
      </c>
      <c r="B115" s="745"/>
      <c r="C115" s="746"/>
      <c r="D115" s="415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56.25" hidden="1" customHeight="1" x14ac:dyDescent="0.35">
      <c r="A116" s="744" t="s">
        <v>571</v>
      </c>
      <c r="B116" s="745"/>
      <c r="C116" s="746"/>
      <c r="D116" s="181"/>
      <c r="E116" s="6"/>
      <c r="F116" s="6"/>
      <c r="G116" s="6"/>
      <c r="H116" s="6"/>
      <c r="I116" s="6"/>
      <c r="J116" s="756"/>
      <c r="K116" s="757"/>
      <c r="L116" s="757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55.5" hidden="1" customHeight="1" x14ac:dyDescent="0.35">
      <c r="A117" s="744" t="s">
        <v>565</v>
      </c>
      <c r="B117" s="745"/>
      <c r="C117" s="746"/>
      <c r="D117" s="50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57.75" hidden="1" customHeight="1" x14ac:dyDescent="0.35">
      <c r="A118" s="744" t="s">
        <v>574</v>
      </c>
      <c r="B118" s="745"/>
      <c r="C118" s="746"/>
      <c r="D118" s="180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54.75" hidden="1" customHeight="1" x14ac:dyDescent="0.35">
      <c r="A119" s="744" t="s">
        <v>566</v>
      </c>
      <c r="B119" s="745"/>
      <c r="C119" s="746"/>
      <c r="D119" s="180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57" customHeight="1" x14ac:dyDescent="0.35">
      <c r="A120" s="747" t="s">
        <v>716</v>
      </c>
      <c r="B120" s="748"/>
      <c r="C120" s="748"/>
      <c r="D120" s="181">
        <v>2000000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75" hidden="1" customHeight="1" x14ac:dyDescent="0.35">
      <c r="A121" s="747" t="s">
        <v>568</v>
      </c>
      <c r="B121" s="748"/>
      <c r="C121" s="748"/>
      <c r="D121" s="415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54" hidden="1" customHeight="1" x14ac:dyDescent="0.35">
      <c r="A122" s="747" t="s">
        <v>569</v>
      </c>
      <c r="B122" s="748"/>
      <c r="C122" s="748"/>
      <c r="D122" s="415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57.75" customHeight="1" x14ac:dyDescent="0.35">
      <c r="A123" s="747" t="s">
        <v>570</v>
      </c>
      <c r="B123" s="748"/>
      <c r="C123" s="748"/>
      <c r="D123" s="181">
        <v>1073000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75.75" hidden="1" customHeight="1" x14ac:dyDescent="0.35">
      <c r="A124" s="747" t="s">
        <v>383</v>
      </c>
      <c r="B124" s="748"/>
      <c r="C124" s="748"/>
      <c r="D124" s="181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63.75" hidden="1" customHeight="1" x14ac:dyDescent="0.35">
      <c r="A125" s="747" t="s">
        <v>475</v>
      </c>
      <c r="B125" s="748"/>
      <c r="C125" s="748"/>
      <c r="D125" s="17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75" hidden="1" customHeight="1" x14ac:dyDescent="0.35">
      <c r="A126" s="747" t="s">
        <v>384</v>
      </c>
      <c r="B126" s="748"/>
      <c r="C126" s="748"/>
      <c r="D126" s="415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60.75" hidden="1" customHeight="1" x14ac:dyDescent="0.35">
      <c r="A127" s="747" t="s">
        <v>476</v>
      </c>
      <c r="B127" s="748"/>
      <c r="C127" s="748"/>
      <c r="D127" s="415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6.5" customHeight="1" x14ac:dyDescent="0.35">
      <c r="A128" s="482"/>
      <c r="B128" s="483"/>
      <c r="C128" s="483"/>
      <c r="D128" s="5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7" ht="21" x14ac:dyDescent="0.4">
      <c r="A129" s="183" t="s">
        <v>22</v>
      </c>
      <c r="B129" s="184" t="s">
        <v>22</v>
      </c>
      <c r="C129" s="148" t="s">
        <v>398</v>
      </c>
      <c r="D129" s="165">
        <f>SUM(D130:D131)</f>
        <v>9623000</v>
      </c>
      <c r="F129" s="185"/>
    </row>
    <row r="130" spans="1:7" ht="21" x14ac:dyDescent="0.4">
      <c r="A130" s="183" t="s">
        <v>22</v>
      </c>
      <c r="B130" s="184" t="s">
        <v>22</v>
      </c>
      <c r="C130" s="173" t="s">
        <v>23</v>
      </c>
      <c r="D130" s="166">
        <f>SUM(D59,D69)</f>
        <v>3900000</v>
      </c>
    </row>
    <row r="131" spans="1:7" ht="21" x14ac:dyDescent="0.4">
      <c r="A131" s="186" t="s">
        <v>22</v>
      </c>
      <c r="B131" s="187" t="s">
        <v>22</v>
      </c>
      <c r="C131" s="188" t="s">
        <v>24</v>
      </c>
      <c r="D131" s="189">
        <f>SUM(D92,D97)</f>
        <v>5723000</v>
      </c>
    </row>
    <row r="132" spans="1:7" ht="12.75" customHeight="1" x14ac:dyDescent="0.4">
      <c r="A132" s="10"/>
      <c r="B132" s="10"/>
      <c r="C132" s="2"/>
      <c r="D132" s="6"/>
    </row>
    <row r="133" spans="1:7" ht="41.25" customHeight="1" x14ac:dyDescent="0.4">
      <c r="A133" s="759" t="s">
        <v>45</v>
      </c>
      <c r="B133" s="760"/>
      <c r="C133" s="760"/>
      <c r="D133" s="760"/>
    </row>
    <row r="134" spans="1:7" ht="41.25" customHeight="1" x14ac:dyDescent="0.4">
      <c r="A134" s="758" t="s">
        <v>588</v>
      </c>
      <c r="B134" s="758"/>
      <c r="C134" s="758"/>
      <c r="D134" s="758"/>
    </row>
    <row r="135" spans="1:7" ht="21.75" hidden="1" customHeight="1" x14ac:dyDescent="0.4">
      <c r="A135" s="687" t="s">
        <v>363</v>
      </c>
      <c r="B135" s="684"/>
      <c r="C135" s="684"/>
      <c r="D135" s="510"/>
      <c r="E135" s="155"/>
      <c r="F135" s="155"/>
      <c r="G135" s="16"/>
    </row>
    <row r="136" spans="1:7" ht="25.5" hidden="1" customHeight="1" x14ac:dyDescent="0.35">
      <c r="A136" s="687" t="s">
        <v>364</v>
      </c>
      <c r="B136" s="684"/>
      <c r="C136" s="684"/>
      <c r="E136" s="155"/>
      <c r="G136" s="16"/>
    </row>
    <row r="137" spans="1:7" ht="24.75" hidden="1" customHeight="1" x14ac:dyDescent="0.4">
      <c r="A137" s="511" t="s">
        <v>589</v>
      </c>
      <c r="B137" s="14"/>
      <c r="C137" s="15"/>
      <c r="F137" s="98"/>
      <c r="G137" s="16"/>
    </row>
    <row r="138" spans="1:7" ht="23.25" hidden="1" customHeight="1" x14ac:dyDescent="0.25"/>
    <row r="139" spans="1:7" ht="21" x14ac:dyDescent="0.4">
      <c r="A139" s="8" t="s">
        <v>586</v>
      </c>
      <c r="B139" s="8"/>
      <c r="C139" s="8"/>
      <c r="D139" s="484"/>
    </row>
    <row r="140" spans="1:7" ht="21" x14ac:dyDescent="0.4">
      <c r="A140" s="8" t="s">
        <v>587</v>
      </c>
      <c r="B140" s="484"/>
      <c r="C140" s="484"/>
      <c r="D140" s="484"/>
    </row>
    <row r="141" spans="1:7" ht="21" x14ac:dyDescent="0.4">
      <c r="A141" s="8" t="s">
        <v>590</v>
      </c>
      <c r="B141" s="8"/>
      <c r="C141" s="8"/>
      <c r="D141" s="8"/>
      <c r="E141" s="8"/>
    </row>
  </sheetData>
  <mergeCells count="109">
    <mergeCell ref="B38:C38"/>
    <mergeCell ref="B39:C39"/>
    <mergeCell ref="B29:C29"/>
    <mergeCell ref="B30:C30"/>
    <mergeCell ref="B31:C31"/>
    <mergeCell ref="B34:C34"/>
    <mergeCell ref="A35:D35"/>
    <mergeCell ref="B37:C37"/>
    <mergeCell ref="B32:C32"/>
    <mergeCell ref="B33:C33"/>
    <mergeCell ref="A18:D18"/>
    <mergeCell ref="B19:C19"/>
    <mergeCell ref="B20:C20"/>
    <mergeCell ref="B21:C21"/>
    <mergeCell ref="B22:C22"/>
    <mergeCell ref="D15:D16"/>
    <mergeCell ref="B17:C17"/>
    <mergeCell ref="C2:D2"/>
    <mergeCell ref="C3:D3"/>
    <mergeCell ref="B9:C9"/>
    <mergeCell ref="B10:C10"/>
    <mergeCell ref="A12:D12"/>
    <mergeCell ref="A15:A16"/>
    <mergeCell ref="B15:C16"/>
    <mergeCell ref="A56:D56"/>
    <mergeCell ref="A73:C73"/>
    <mergeCell ref="A62:C62"/>
    <mergeCell ref="A50:D50"/>
    <mergeCell ref="A53:A54"/>
    <mergeCell ref="B53:B54"/>
    <mergeCell ref="C53:C54"/>
    <mergeCell ref="D53:D54"/>
    <mergeCell ref="B23:C23"/>
    <mergeCell ref="B45:C45"/>
    <mergeCell ref="B48:C48"/>
    <mergeCell ref="B46:C46"/>
    <mergeCell ref="B47:C47"/>
    <mergeCell ref="B40:C40"/>
    <mergeCell ref="B41:C41"/>
    <mergeCell ref="B42:C42"/>
    <mergeCell ref="B43:C43"/>
    <mergeCell ref="B44:C44"/>
    <mergeCell ref="B24:C24"/>
    <mergeCell ref="B25:C25"/>
    <mergeCell ref="B26:C26"/>
    <mergeCell ref="B27:C27"/>
    <mergeCell ref="B28:C28"/>
    <mergeCell ref="B36:C36"/>
    <mergeCell ref="J86:L86"/>
    <mergeCell ref="A63:C63"/>
    <mergeCell ref="A66:C66"/>
    <mergeCell ref="A68:C68"/>
    <mergeCell ref="A85:C85"/>
    <mergeCell ref="A86:C86"/>
    <mergeCell ref="A81:C81"/>
    <mergeCell ref="A64:C64"/>
    <mergeCell ref="A71:C71"/>
    <mergeCell ref="A72:C72"/>
    <mergeCell ref="A74:C74"/>
    <mergeCell ref="A83:C83"/>
    <mergeCell ref="A84:C84"/>
    <mergeCell ref="A75:C75"/>
    <mergeCell ref="A78:C78"/>
    <mergeCell ref="A79:C79"/>
    <mergeCell ref="J116:L116"/>
    <mergeCell ref="A106:C106"/>
    <mergeCell ref="A107:C107"/>
    <mergeCell ref="A108:C108"/>
    <mergeCell ref="A109:C109"/>
    <mergeCell ref="A110:C110"/>
    <mergeCell ref="A111:C111"/>
    <mergeCell ref="A134:D134"/>
    <mergeCell ref="A114:C114"/>
    <mergeCell ref="A124:C124"/>
    <mergeCell ref="A113:C113"/>
    <mergeCell ref="A112:C112"/>
    <mergeCell ref="A115:C115"/>
    <mergeCell ref="A117:C117"/>
    <mergeCell ref="A133:D133"/>
    <mergeCell ref="A119:C119"/>
    <mergeCell ref="A118:C118"/>
    <mergeCell ref="A121:C121"/>
    <mergeCell ref="A122:C122"/>
    <mergeCell ref="A123:C123"/>
    <mergeCell ref="A126:C126"/>
    <mergeCell ref="A127:C127"/>
    <mergeCell ref="A120:C120"/>
    <mergeCell ref="A135:C135"/>
    <mergeCell ref="A136:C136"/>
    <mergeCell ref="A103:C103"/>
    <mergeCell ref="A102:C102"/>
    <mergeCell ref="A80:C80"/>
    <mergeCell ref="A76:C76"/>
    <mergeCell ref="A77:C77"/>
    <mergeCell ref="A125:C125"/>
    <mergeCell ref="A116:C116"/>
    <mergeCell ref="A105:C105"/>
    <mergeCell ref="A95:C95"/>
    <mergeCell ref="A82:C82"/>
    <mergeCell ref="A99:C99"/>
    <mergeCell ref="A100:C100"/>
    <mergeCell ref="A101:C101"/>
    <mergeCell ref="A98:C98"/>
    <mergeCell ref="A104:C104"/>
    <mergeCell ref="A91:D91"/>
    <mergeCell ref="A94:C94"/>
    <mergeCell ref="A87:C87"/>
    <mergeCell ref="A88:C88"/>
    <mergeCell ref="A89:C89"/>
  </mergeCells>
  <conditionalFormatting sqref="A64:A68">
    <cfRule type="expression" dxfId="1" priority="1" stopIfTrue="1">
      <formula>MID(HY64,1,1)="v"</formula>
    </cfRule>
  </conditionalFormatting>
  <conditionalFormatting sqref="C65 C67">
    <cfRule type="expression" dxfId="0" priority="3" stopIfTrue="1">
      <formula>MID(A65,1,1)="v"</formula>
    </cfRule>
  </conditionalFormatting>
  <pageMargins left="1.1811023622047245" right="0.39370078740157483" top="0.78740157480314965" bottom="0.78740157480314965" header="0.31496062992125984" footer="0.31496062992125984"/>
  <pageSetup paperSize="9" scale="68" fitToHeight="0" orientation="portrait" verticalDpi="4294967295" r:id="rId1"/>
  <headerFooter differentFirst="1">
    <oddHeader>&amp;C&amp;P&amp;RПродовження додатку 4</oddHeader>
  </headerFooter>
  <rowBreaks count="1" manualBreakCount="1">
    <brk id="11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showZeros="0" view="pageBreakPreview" topLeftCell="A33" zoomScaleNormal="100" zoomScaleSheetLayoutView="100" workbookViewId="0">
      <selection activeCell="E10" sqref="E10"/>
    </sheetView>
  </sheetViews>
  <sheetFormatPr defaultColWidth="9.21875" defaultRowHeight="15" x14ac:dyDescent="0.25"/>
  <cols>
    <col min="1" max="1" width="13.33203125" style="264" customWidth="1"/>
    <col min="2" max="2" width="13.109375" style="264" customWidth="1"/>
    <col min="3" max="3" width="12.6640625" style="264" customWidth="1"/>
    <col min="4" max="4" width="41.77734375" style="264" customWidth="1"/>
    <col min="5" max="5" width="64.77734375" style="264" customWidth="1"/>
    <col min="6" max="6" width="13.88671875" style="264" customWidth="1"/>
    <col min="7" max="7" width="15.21875" style="264" customWidth="1"/>
    <col min="8" max="8" width="14.33203125" style="264" customWidth="1"/>
    <col min="9" max="9" width="13.33203125" style="264" customWidth="1"/>
    <col min="10" max="10" width="11.44140625" style="264" customWidth="1"/>
    <col min="11" max="11" width="9.21875" style="264"/>
    <col min="12" max="12" width="85.88671875" style="264" customWidth="1"/>
    <col min="13" max="16384" width="9.21875" style="264"/>
  </cols>
  <sheetData>
    <row r="1" spans="1:10" ht="23.25" customHeight="1" x14ac:dyDescent="0.3">
      <c r="A1" s="263"/>
      <c r="B1" s="263"/>
      <c r="C1" s="263"/>
      <c r="D1" s="263"/>
      <c r="E1" s="263"/>
      <c r="F1" s="263"/>
      <c r="G1" s="263"/>
      <c r="H1" s="263"/>
    </row>
    <row r="2" spans="1:10" ht="15.6" x14ac:dyDescent="0.3">
      <c r="A2" s="263"/>
      <c r="B2" s="263"/>
      <c r="C2" s="263"/>
      <c r="D2" s="263"/>
      <c r="E2" s="263"/>
      <c r="F2" s="263"/>
      <c r="G2" s="263"/>
      <c r="H2" s="263"/>
    </row>
    <row r="3" spans="1:10" ht="15.6" x14ac:dyDescent="0.3">
      <c r="A3" s="263"/>
      <c r="B3" s="263"/>
      <c r="C3" s="263"/>
      <c r="D3" s="263"/>
      <c r="E3" s="263"/>
      <c r="F3" s="263"/>
      <c r="G3" s="263"/>
      <c r="H3" s="263"/>
    </row>
    <row r="4" spans="1:10" ht="15.6" x14ac:dyDescent="0.3">
      <c r="A4" s="265" t="s">
        <v>6</v>
      </c>
      <c r="B4" s="263"/>
      <c r="C4" s="263"/>
      <c r="D4" s="263"/>
      <c r="E4" s="263"/>
      <c r="F4" s="263"/>
      <c r="G4" s="263"/>
      <c r="H4" s="263"/>
    </row>
    <row r="5" spans="1:10" ht="15.6" x14ac:dyDescent="0.3">
      <c r="A5" s="193" t="s">
        <v>5</v>
      </c>
      <c r="B5" s="263"/>
      <c r="C5" s="263"/>
      <c r="D5" s="263"/>
      <c r="E5" s="263"/>
      <c r="F5" s="263"/>
      <c r="G5" s="263"/>
      <c r="H5" s="263"/>
    </row>
    <row r="6" spans="1:10" ht="15.6" x14ac:dyDescent="0.3">
      <c r="A6" s="263"/>
      <c r="B6" s="263"/>
      <c r="C6" s="263"/>
      <c r="D6" s="263"/>
      <c r="E6" s="263"/>
      <c r="F6" s="263"/>
      <c r="G6" s="263"/>
      <c r="H6" s="263"/>
    </row>
    <row r="7" spans="1:10" ht="18" x14ac:dyDescent="0.35">
      <c r="A7" s="263"/>
      <c r="B7" s="263"/>
      <c r="C7" s="263"/>
      <c r="D7" s="263"/>
      <c r="E7" s="263"/>
      <c r="F7" s="263"/>
      <c r="G7" s="263"/>
      <c r="H7" s="263"/>
      <c r="I7" s="266"/>
      <c r="J7" s="266"/>
    </row>
    <row r="8" spans="1:10" ht="18" x14ac:dyDescent="0.35">
      <c r="A8" s="263"/>
      <c r="B8" s="263"/>
      <c r="C8" s="263"/>
      <c r="D8" s="263"/>
      <c r="E8" s="263"/>
      <c r="F8" s="263"/>
      <c r="G8" s="263"/>
      <c r="H8" s="263"/>
      <c r="I8" s="266"/>
      <c r="J8" s="266"/>
    </row>
    <row r="9" spans="1:10" ht="6" customHeight="1" x14ac:dyDescent="0.25"/>
    <row r="10" spans="1:10" ht="15.75" customHeight="1" x14ac:dyDescent="0.35">
      <c r="A10" s="266"/>
      <c r="B10" s="266"/>
      <c r="C10" s="266"/>
      <c r="D10" s="266"/>
      <c r="E10" s="266"/>
      <c r="F10" s="266"/>
      <c r="G10" s="266"/>
      <c r="H10" s="266"/>
      <c r="I10" s="266"/>
      <c r="J10" s="266" t="s">
        <v>30</v>
      </c>
    </row>
    <row r="11" spans="1:10" s="268" customFormat="1" ht="123.75" customHeight="1" x14ac:dyDescent="0.25">
      <c r="A11" s="267" t="s">
        <v>47</v>
      </c>
      <c r="B11" s="267" t="s">
        <v>48</v>
      </c>
      <c r="C11" s="267" t="s">
        <v>49</v>
      </c>
      <c r="D11" s="267" t="s">
        <v>50</v>
      </c>
      <c r="E11" s="267" t="s">
        <v>477</v>
      </c>
      <c r="F11" s="267" t="s">
        <v>478</v>
      </c>
      <c r="G11" s="267" t="s">
        <v>479</v>
      </c>
      <c r="H11" s="267" t="s">
        <v>480</v>
      </c>
      <c r="I11" s="267" t="s">
        <v>481</v>
      </c>
      <c r="J11" s="267" t="s">
        <v>482</v>
      </c>
    </row>
    <row r="12" spans="1:10" s="270" customFormat="1" ht="19.5" customHeight="1" x14ac:dyDescent="0.25">
      <c r="A12" s="269">
        <v>1</v>
      </c>
      <c r="B12" s="269">
        <v>2</v>
      </c>
      <c r="C12" s="269">
        <v>3</v>
      </c>
      <c r="D12" s="269">
        <v>4</v>
      </c>
      <c r="E12" s="269">
        <v>5</v>
      </c>
      <c r="F12" s="269">
        <v>6</v>
      </c>
      <c r="G12" s="269">
        <v>7</v>
      </c>
      <c r="H12" s="269">
        <v>8</v>
      </c>
      <c r="I12" s="269">
        <v>9</v>
      </c>
      <c r="J12" s="269">
        <v>10</v>
      </c>
    </row>
    <row r="13" spans="1:10" s="268" customFormat="1" ht="44.25" hidden="1" customHeight="1" x14ac:dyDescent="0.35">
      <c r="A13" s="27" t="s">
        <v>63</v>
      </c>
      <c r="B13" s="27"/>
      <c r="C13" s="27"/>
      <c r="D13" s="161" t="s">
        <v>64</v>
      </c>
      <c r="E13" s="271"/>
      <c r="F13" s="272"/>
      <c r="G13" s="272"/>
      <c r="H13" s="272"/>
      <c r="I13" s="272">
        <f>SUM(I14)</f>
        <v>0</v>
      </c>
      <c r="J13" s="272"/>
    </row>
    <row r="14" spans="1:10" s="273" customFormat="1" ht="44.25" hidden="1" customHeight="1" x14ac:dyDescent="0.35">
      <c r="A14" s="27" t="s">
        <v>65</v>
      </c>
      <c r="B14" s="27"/>
      <c r="C14" s="27"/>
      <c r="D14" s="161" t="s">
        <v>64</v>
      </c>
      <c r="E14" s="271"/>
      <c r="F14" s="272"/>
      <c r="G14" s="272"/>
      <c r="H14" s="272"/>
      <c r="I14" s="272">
        <f>SUM(I15:I19)</f>
        <v>0</v>
      </c>
      <c r="J14" s="272"/>
    </row>
    <row r="15" spans="1:10" s="273" customFormat="1" ht="51" hidden="1" customHeight="1" x14ac:dyDescent="0.35">
      <c r="A15" s="274"/>
      <c r="B15" s="30"/>
      <c r="C15" s="30"/>
      <c r="D15" s="36"/>
      <c r="E15" s="275"/>
      <c r="F15" s="276"/>
      <c r="G15" s="276"/>
      <c r="H15" s="276"/>
      <c r="I15" s="276"/>
      <c r="J15" s="276"/>
    </row>
    <row r="16" spans="1:10" s="278" customFormat="1" ht="23.25" hidden="1" customHeight="1" x14ac:dyDescent="0.35">
      <c r="A16" s="274"/>
      <c r="B16" s="30"/>
      <c r="C16" s="30"/>
      <c r="D16" s="36"/>
      <c r="E16" s="275"/>
      <c r="F16" s="277"/>
      <c r="G16" s="277"/>
      <c r="H16" s="277"/>
      <c r="I16" s="276"/>
      <c r="J16" s="277"/>
    </row>
    <row r="17" spans="1:12" s="273" customFormat="1" ht="28.5" hidden="1" customHeight="1" x14ac:dyDescent="0.35">
      <c r="A17" s="30"/>
      <c r="B17" s="30"/>
      <c r="C17" s="30"/>
      <c r="D17" s="160"/>
      <c r="E17" s="279"/>
      <c r="F17" s="276"/>
      <c r="G17" s="276"/>
      <c r="H17" s="276"/>
      <c r="I17" s="276"/>
      <c r="J17" s="276"/>
    </row>
    <row r="18" spans="1:12" s="278" customFormat="1" ht="39.75" hidden="1" customHeight="1" x14ac:dyDescent="0.35">
      <c r="A18" s="77"/>
      <c r="B18" s="77"/>
      <c r="C18" s="77"/>
      <c r="D18" s="280"/>
      <c r="E18" s="281"/>
      <c r="F18" s="277"/>
      <c r="G18" s="277"/>
      <c r="H18" s="277"/>
      <c r="I18" s="277"/>
      <c r="J18" s="277"/>
    </row>
    <row r="19" spans="1:12" s="278" customFormat="1" ht="37.5" hidden="1" customHeight="1" x14ac:dyDescent="0.35">
      <c r="A19" s="77"/>
      <c r="B19" s="77"/>
      <c r="C19" s="77"/>
      <c r="D19" s="282"/>
      <c r="E19" s="281"/>
      <c r="F19" s="277"/>
      <c r="G19" s="283"/>
      <c r="H19" s="283"/>
      <c r="I19" s="277"/>
      <c r="J19" s="284"/>
    </row>
    <row r="20" spans="1:12" s="273" customFormat="1" ht="72.75" customHeight="1" x14ac:dyDescent="0.35">
      <c r="A20" s="27" t="s">
        <v>263</v>
      </c>
      <c r="B20" s="74"/>
      <c r="C20" s="74"/>
      <c r="D20" s="42" t="s">
        <v>264</v>
      </c>
      <c r="E20" s="271"/>
      <c r="F20" s="272"/>
      <c r="G20" s="272">
        <f t="shared" ref="G20:H20" si="0">SUM(G21)</f>
        <v>8590961</v>
      </c>
      <c r="H20" s="272">
        <f t="shared" si="0"/>
        <v>8590961</v>
      </c>
      <c r="I20" s="272">
        <f>SUM(I21)</f>
        <v>1497882</v>
      </c>
      <c r="J20" s="272"/>
    </row>
    <row r="21" spans="1:12" s="273" customFormat="1" ht="72" customHeight="1" x14ac:dyDescent="0.35">
      <c r="A21" s="27" t="s">
        <v>265</v>
      </c>
      <c r="B21" s="74"/>
      <c r="C21" s="74"/>
      <c r="D21" s="42" t="s">
        <v>264</v>
      </c>
      <c r="E21" s="271"/>
      <c r="F21" s="272"/>
      <c r="G21" s="272">
        <f t="shared" ref="G21:H21" si="1">SUM(G22:G31)</f>
        <v>8590961</v>
      </c>
      <c r="H21" s="272">
        <f t="shared" si="1"/>
        <v>8590961</v>
      </c>
      <c r="I21" s="272">
        <f>SUM(I22:I31)</f>
        <v>1497882</v>
      </c>
      <c r="J21" s="272"/>
    </row>
    <row r="22" spans="1:12" s="288" customFormat="1" ht="59.25" hidden="1" customHeight="1" x14ac:dyDescent="0.35">
      <c r="A22" s="119" t="s">
        <v>298</v>
      </c>
      <c r="B22" s="119" t="s">
        <v>299</v>
      </c>
      <c r="C22" s="119" t="s">
        <v>300</v>
      </c>
      <c r="D22" s="121" t="s">
        <v>301</v>
      </c>
      <c r="E22" s="285" t="s">
        <v>483</v>
      </c>
      <c r="F22" s="286"/>
      <c r="G22" s="287"/>
      <c r="H22" s="287"/>
      <c r="I22" s="287"/>
      <c r="J22" s="286"/>
      <c r="L22" s="289"/>
    </row>
    <row r="23" spans="1:12" s="270" customFormat="1" ht="57" hidden="1" customHeight="1" x14ac:dyDescent="0.35">
      <c r="A23" s="30" t="s">
        <v>302</v>
      </c>
      <c r="B23" s="30" t="s">
        <v>303</v>
      </c>
      <c r="C23" s="290" t="s">
        <v>300</v>
      </c>
      <c r="D23" s="50" t="s">
        <v>304</v>
      </c>
      <c r="E23" s="291" t="s">
        <v>484</v>
      </c>
      <c r="F23" s="292"/>
      <c r="G23" s="293"/>
      <c r="H23" s="293"/>
      <c r="I23" s="293"/>
      <c r="J23" s="292"/>
    </row>
    <row r="24" spans="1:12" s="270" customFormat="1" ht="65.25" customHeight="1" x14ac:dyDescent="0.35">
      <c r="A24" s="30" t="s">
        <v>581</v>
      </c>
      <c r="B24" s="30" t="s">
        <v>582</v>
      </c>
      <c r="C24" s="46" t="s">
        <v>135</v>
      </c>
      <c r="D24" s="31" t="s">
        <v>583</v>
      </c>
      <c r="E24" s="646" t="s">
        <v>485</v>
      </c>
      <c r="F24" s="292" t="s">
        <v>707</v>
      </c>
      <c r="G24" s="293">
        <v>2853509</v>
      </c>
      <c r="H24" s="293">
        <v>2853509</v>
      </c>
      <c r="I24" s="293">
        <v>1372315</v>
      </c>
      <c r="J24" s="292">
        <v>100</v>
      </c>
      <c r="L24" s="294"/>
    </row>
    <row r="25" spans="1:12" s="270" customFormat="1" ht="96" customHeight="1" x14ac:dyDescent="0.35">
      <c r="A25" s="30" t="s">
        <v>581</v>
      </c>
      <c r="B25" s="30" t="s">
        <v>582</v>
      </c>
      <c r="C25" s="46" t="s">
        <v>135</v>
      </c>
      <c r="D25" s="31" t="s">
        <v>583</v>
      </c>
      <c r="E25" s="646" t="s">
        <v>708</v>
      </c>
      <c r="F25" s="292" t="s">
        <v>707</v>
      </c>
      <c r="G25" s="293">
        <v>2500486</v>
      </c>
      <c r="H25" s="293">
        <v>2500486</v>
      </c>
      <c r="I25" s="293">
        <v>39564</v>
      </c>
      <c r="J25" s="292">
        <v>100</v>
      </c>
      <c r="L25" s="294"/>
    </row>
    <row r="26" spans="1:12" s="270" customFormat="1" ht="105.75" customHeight="1" x14ac:dyDescent="0.35">
      <c r="A26" s="46" t="s">
        <v>580</v>
      </c>
      <c r="B26" s="347">
        <v>2170</v>
      </c>
      <c r="C26" s="648">
        <v>763</v>
      </c>
      <c r="D26" s="649" t="s">
        <v>584</v>
      </c>
      <c r="E26" s="646" t="s">
        <v>709</v>
      </c>
      <c r="F26" s="292" t="s">
        <v>707</v>
      </c>
      <c r="G26" s="293">
        <v>1692278</v>
      </c>
      <c r="H26" s="293">
        <v>1692278</v>
      </c>
      <c r="I26" s="293">
        <v>59618</v>
      </c>
      <c r="J26" s="292">
        <v>100</v>
      </c>
      <c r="L26" s="294"/>
    </row>
    <row r="27" spans="1:12" s="270" customFormat="1" ht="114.75" customHeight="1" x14ac:dyDescent="0.35">
      <c r="A27" s="46" t="s">
        <v>580</v>
      </c>
      <c r="B27" s="347">
        <v>2170</v>
      </c>
      <c r="C27" s="648">
        <v>763</v>
      </c>
      <c r="D27" s="649" t="s">
        <v>584</v>
      </c>
      <c r="E27" s="647" t="s">
        <v>487</v>
      </c>
      <c r="F27" s="292" t="s">
        <v>707</v>
      </c>
      <c r="G27" s="293">
        <v>1544688</v>
      </c>
      <c r="H27" s="293">
        <v>1544688</v>
      </c>
      <c r="I27" s="293">
        <v>26385</v>
      </c>
      <c r="J27" s="292">
        <v>100</v>
      </c>
    </row>
    <row r="28" spans="1:12" s="270" customFormat="1" ht="78" hidden="1" customHeight="1" x14ac:dyDescent="0.35">
      <c r="A28" s="30"/>
      <c r="B28" s="30"/>
      <c r="C28" s="30"/>
      <c r="D28" s="50"/>
      <c r="E28" s="481" t="s">
        <v>486</v>
      </c>
      <c r="F28" s="296"/>
      <c r="G28" s="296"/>
      <c r="H28" s="296"/>
      <c r="I28" s="297"/>
      <c r="J28" s="296"/>
    </row>
    <row r="29" spans="1:12" s="270" customFormat="1" ht="107.25" hidden="1" customHeight="1" x14ac:dyDescent="0.35">
      <c r="A29" s="30"/>
      <c r="B29" s="30"/>
      <c r="C29" s="30"/>
      <c r="D29" s="50"/>
      <c r="E29" s="481" t="s">
        <v>487</v>
      </c>
      <c r="F29" s="298"/>
      <c r="G29" s="299"/>
      <c r="H29" s="299"/>
      <c r="I29" s="32"/>
      <c r="J29" s="298"/>
      <c r="L29" s="294"/>
    </row>
    <row r="30" spans="1:12" s="288" customFormat="1" ht="99" hidden="1" customHeight="1" x14ac:dyDescent="0.35">
      <c r="A30" s="77" t="s">
        <v>310</v>
      </c>
      <c r="B30" s="77" t="s">
        <v>311</v>
      </c>
      <c r="C30" s="77" t="s">
        <v>300</v>
      </c>
      <c r="D30" s="117" t="s">
        <v>312</v>
      </c>
      <c r="E30" s="420" t="s">
        <v>488</v>
      </c>
      <c r="F30" s="286"/>
      <c r="G30" s="287"/>
      <c r="H30" s="287"/>
      <c r="I30" s="287"/>
      <c r="J30" s="286"/>
    </row>
    <row r="31" spans="1:12" s="288" customFormat="1" ht="98.25" hidden="1" customHeight="1" x14ac:dyDescent="0.35">
      <c r="A31" s="77" t="s">
        <v>307</v>
      </c>
      <c r="B31" s="77" t="s">
        <v>308</v>
      </c>
      <c r="C31" s="77" t="s">
        <v>98</v>
      </c>
      <c r="D31" s="117" t="s">
        <v>309</v>
      </c>
      <c r="E31" s="420" t="s">
        <v>488</v>
      </c>
      <c r="F31" s="286"/>
      <c r="G31" s="287"/>
      <c r="H31" s="287"/>
      <c r="I31" s="287"/>
      <c r="J31" s="286"/>
    </row>
    <row r="32" spans="1:12" s="288" customFormat="1" ht="14.25" hidden="1" customHeight="1" x14ac:dyDescent="0.25">
      <c r="A32" s="300"/>
      <c r="B32" s="300"/>
      <c r="C32" s="300"/>
      <c r="D32" s="300"/>
      <c r="E32" s="300"/>
      <c r="F32" s="300"/>
      <c r="G32" s="300"/>
      <c r="H32" s="300"/>
      <c r="I32" s="301"/>
      <c r="J32" s="300"/>
    </row>
    <row r="33" spans="1:12" s="305" customFormat="1" ht="34.5" customHeight="1" x14ac:dyDescent="0.35">
      <c r="A33" s="302" t="s">
        <v>22</v>
      </c>
      <c r="B33" s="302" t="s">
        <v>22</v>
      </c>
      <c r="C33" s="302" t="s">
        <v>22</v>
      </c>
      <c r="D33" s="303" t="s">
        <v>4</v>
      </c>
      <c r="E33" s="302" t="s">
        <v>22</v>
      </c>
      <c r="F33" s="302" t="s">
        <v>22</v>
      </c>
      <c r="G33" s="304">
        <f t="shared" ref="G33:H33" si="2">SUM(G21)</f>
        <v>8590961</v>
      </c>
      <c r="H33" s="304">
        <f t="shared" si="2"/>
        <v>8590961</v>
      </c>
      <c r="I33" s="304">
        <f>SUM(I21)</f>
        <v>1497882</v>
      </c>
      <c r="J33" s="302" t="s">
        <v>22</v>
      </c>
      <c r="L33" s="294"/>
    </row>
    <row r="34" spans="1:12" ht="12" customHeight="1" x14ac:dyDescent="0.35">
      <c r="A34" s="306"/>
      <c r="B34" s="306"/>
      <c r="C34" s="306"/>
      <c r="D34" s="266"/>
      <c r="E34" s="266"/>
      <c r="F34" s="266"/>
      <c r="G34" s="266"/>
      <c r="H34" s="266"/>
      <c r="I34" s="266"/>
      <c r="J34" s="266"/>
    </row>
    <row r="35" spans="1:12" ht="6.75" customHeight="1" x14ac:dyDescent="0.35">
      <c r="A35" s="306"/>
      <c r="B35" s="306"/>
      <c r="C35" s="306"/>
      <c r="D35" s="307"/>
      <c r="E35" s="307"/>
      <c r="F35" s="307"/>
      <c r="G35" s="307"/>
      <c r="H35" s="307"/>
      <c r="I35" s="263"/>
      <c r="J35" s="263"/>
    </row>
    <row r="36" spans="1:12" s="1" customFormat="1" ht="30.75" customHeight="1" x14ac:dyDescent="0.4">
      <c r="A36" s="308"/>
      <c r="B36" s="308"/>
      <c r="C36" s="308"/>
      <c r="D36" s="217" t="s">
        <v>489</v>
      </c>
      <c r="E36" s="217"/>
      <c r="F36" s="309"/>
      <c r="G36" s="217" t="s">
        <v>356</v>
      </c>
      <c r="I36" s="310"/>
      <c r="L36" s="311"/>
    </row>
    <row r="37" spans="1:12" s="1" customFormat="1" ht="30" customHeight="1" x14ac:dyDescent="0.4">
      <c r="A37" s="308"/>
      <c r="B37" s="308"/>
      <c r="C37" s="308"/>
      <c r="D37" s="217" t="s">
        <v>490</v>
      </c>
      <c r="E37" s="217"/>
      <c r="F37" s="309"/>
      <c r="G37" s="312"/>
      <c r="H37" s="313"/>
      <c r="I37" s="310"/>
      <c r="L37" s="311"/>
    </row>
    <row r="38" spans="1:12" s="4" customFormat="1" ht="22.8" hidden="1" x14ac:dyDescent="0.4">
      <c r="A38" s="404"/>
      <c r="B38" s="421"/>
      <c r="C38" s="422"/>
      <c r="D38" s="423" t="s">
        <v>491</v>
      </c>
      <c r="E38" s="423"/>
      <c r="F38" s="309"/>
      <c r="G38" s="423" t="s">
        <v>365</v>
      </c>
      <c r="I38" s="404"/>
      <c r="L38" s="345"/>
    </row>
    <row r="39" spans="1:12" s="4" customFormat="1" ht="22.8" hidden="1" x14ac:dyDescent="0.25">
      <c r="C39" s="424"/>
      <c r="D39" s="425" t="s">
        <v>492</v>
      </c>
      <c r="E39" s="424"/>
      <c r="F39" s="424"/>
      <c r="G39" s="426"/>
      <c r="H39" s="3"/>
      <c r="K39" s="3"/>
      <c r="L39" s="345"/>
    </row>
    <row r="40" spans="1:12" s="430" customFormat="1" ht="6.75" hidden="1" customHeight="1" x14ac:dyDescent="0.35">
      <c r="A40" s="427"/>
      <c r="B40" s="427"/>
      <c r="C40" s="427"/>
      <c r="D40" s="428"/>
      <c r="E40" s="428"/>
      <c r="F40" s="428"/>
      <c r="G40" s="428"/>
      <c r="H40" s="428"/>
      <c r="I40" s="429"/>
      <c r="J40" s="429"/>
      <c r="L40" s="431"/>
    </row>
    <row r="41" spans="1:12" ht="6" customHeight="1" x14ac:dyDescent="0.35">
      <c r="A41" s="306"/>
      <c r="B41" s="306"/>
      <c r="C41" s="306"/>
      <c r="D41" s="266"/>
      <c r="E41" s="266"/>
      <c r="F41" s="266"/>
      <c r="G41" s="266"/>
      <c r="H41" s="266"/>
      <c r="I41" s="263"/>
      <c r="J41" s="263"/>
      <c r="L41" s="294"/>
    </row>
    <row r="42" spans="1:12" ht="21" x14ac:dyDescent="0.4">
      <c r="A42" s="315"/>
      <c r="B42" s="315"/>
      <c r="C42" s="315"/>
      <c r="D42" s="8" t="s">
        <v>586</v>
      </c>
      <c r="E42" s="8"/>
      <c r="F42" s="8"/>
      <c r="G42" s="475"/>
      <c r="H42"/>
      <c r="I42"/>
      <c r="J42" s="16"/>
    </row>
    <row r="43" spans="1:12" ht="21" x14ac:dyDescent="0.4">
      <c r="D43" s="8" t="s">
        <v>587</v>
      </c>
      <c r="E43" s="484"/>
      <c r="F43" s="484"/>
      <c r="G43" s="475"/>
      <c r="H43"/>
      <c r="I43"/>
      <c r="J43" s="16"/>
      <c r="L43" s="294"/>
    </row>
    <row r="44" spans="1:12" ht="21" x14ac:dyDescent="0.4">
      <c r="D44" s="8" t="s">
        <v>591</v>
      </c>
      <c r="E44" s="8"/>
      <c r="F44" s="8"/>
      <c r="G44" s="8" t="s">
        <v>592</v>
      </c>
      <c r="H44"/>
      <c r="J44" s="16"/>
      <c r="L44" s="294"/>
    </row>
    <row r="45" spans="1:12" ht="18" x14ac:dyDescent="0.35">
      <c r="L45" s="294"/>
    </row>
    <row r="46" spans="1:12" ht="18" x14ac:dyDescent="0.35">
      <c r="E46" s="316"/>
      <c r="F46" s="317"/>
      <c r="L46" s="294"/>
    </row>
    <row r="47" spans="1:12" ht="18" x14ac:dyDescent="0.35">
      <c r="E47" s="316"/>
      <c r="F47" s="318"/>
      <c r="L47" s="294"/>
    </row>
    <row r="48" spans="1:12" ht="18" x14ac:dyDescent="0.35">
      <c r="L48" s="294"/>
    </row>
    <row r="50" spans="12:12" ht="18" x14ac:dyDescent="0.35">
      <c r="L50" s="294"/>
    </row>
    <row r="51" spans="12:12" ht="105.75" customHeight="1" x14ac:dyDescent="0.25"/>
    <row r="52" spans="12:12" ht="88.5" customHeight="1" x14ac:dyDescent="0.25"/>
  </sheetData>
  <pageMargins left="0.78740157480314965" right="0.19685039370078741" top="0.78740157480314965" bottom="0.27559055118110237" header="0" footer="0"/>
  <pageSetup paperSize="9" scale="64" fitToHeight="0" orientation="landscape" r:id="rId1"/>
  <headerFooter differentFirst="1" alignWithMargins="0">
    <oddHeader xml:space="preserve">&amp;C&amp;P&amp;RПродовження додатку 5
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M115"/>
  <sheetViews>
    <sheetView showZeros="0" tabSelected="1" view="pageBreakPreview" topLeftCell="A109" zoomScaleNormal="100" zoomScaleSheetLayoutView="100" workbookViewId="0">
      <selection activeCell="M7" sqref="M7"/>
    </sheetView>
  </sheetViews>
  <sheetFormatPr defaultColWidth="9.21875" defaultRowHeight="16.2" x14ac:dyDescent="0.25"/>
  <cols>
    <col min="1" max="1" width="11.77734375" style="1" customWidth="1"/>
    <col min="2" max="2" width="11.88671875" style="1" customWidth="1"/>
    <col min="3" max="3" width="10.77734375" style="1" customWidth="1"/>
    <col min="4" max="4" width="48.77734375" style="1" customWidth="1"/>
    <col min="5" max="5" width="53.44140625" style="1" customWidth="1"/>
    <col min="6" max="6" width="35.21875" style="309" customWidth="1"/>
    <col min="7" max="7" width="17.5546875" style="319" customWidth="1"/>
    <col min="8" max="8" width="18.5546875" style="314" customWidth="1"/>
    <col min="9" max="9" width="17.109375" style="1" customWidth="1"/>
    <col min="10" max="10" width="17.21875" style="1" customWidth="1"/>
    <col min="11" max="11" width="9.21875" customWidth="1"/>
    <col min="12" max="12" width="21.44140625" style="311" hidden="1" customWidth="1"/>
    <col min="13" max="13" width="16" style="1" customWidth="1"/>
    <col min="14" max="15" width="9.21875" style="1" customWidth="1"/>
    <col min="16" max="16384" width="9.21875" style="1"/>
  </cols>
  <sheetData>
    <row r="4" spans="1:13" ht="57" customHeight="1" x14ac:dyDescent="0.3">
      <c r="A4" s="822" t="s">
        <v>6</v>
      </c>
      <c r="B4" s="823"/>
    </row>
    <row r="5" spans="1:13" ht="16.350000000000001" customHeight="1" x14ac:dyDescent="0.3">
      <c r="A5" s="829" t="s">
        <v>5</v>
      </c>
      <c r="B5" s="830"/>
      <c r="D5" s="828"/>
      <c r="E5" s="828"/>
      <c r="F5" s="828"/>
      <c r="G5" s="828"/>
      <c r="H5" s="828"/>
      <c r="I5" s="828"/>
    </row>
    <row r="6" spans="1:13" ht="17.399999999999999" customHeight="1" x14ac:dyDescent="0.3">
      <c r="D6" s="320"/>
      <c r="E6" s="320"/>
      <c r="F6" s="321"/>
      <c r="G6" s="322"/>
      <c r="H6" s="320"/>
      <c r="I6" s="320"/>
      <c r="J6" s="259" t="s">
        <v>46</v>
      </c>
    </row>
    <row r="7" spans="1:13" ht="9.6" customHeight="1" x14ac:dyDescent="0.3">
      <c r="E7" s="323"/>
      <c r="F7" s="321"/>
      <c r="G7" s="322"/>
      <c r="H7" s="99"/>
    </row>
    <row r="8" spans="1:13" s="324" customFormat="1" ht="27" customHeight="1" x14ac:dyDescent="0.25">
      <c r="A8" s="831" t="s">
        <v>47</v>
      </c>
      <c r="B8" s="831" t="s">
        <v>48</v>
      </c>
      <c r="C8" s="831" t="s">
        <v>49</v>
      </c>
      <c r="D8" s="832" t="s">
        <v>50</v>
      </c>
      <c r="E8" s="833" t="s">
        <v>493</v>
      </c>
      <c r="F8" s="833" t="s">
        <v>494</v>
      </c>
      <c r="G8" s="824" t="s">
        <v>4</v>
      </c>
      <c r="H8" s="825" t="s">
        <v>0</v>
      </c>
      <c r="I8" s="826" t="s">
        <v>1</v>
      </c>
      <c r="J8" s="827"/>
      <c r="L8" s="325"/>
    </row>
    <row r="9" spans="1:13" s="324" customFormat="1" ht="93.75" customHeight="1" x14ac:dyDescent="0.25">
      <c r="A9" s="714"/>
      <c r="B9" s="714"/>
      <c r="C9" s="714"/>
      <c r="D9" s="714"/>
      <c r="E9" s="714"/>
      <c r="F9" s="714"/>
      <c r="G9" s="714"/>
      <c r="H9" s="714"/>
      <c r="I9" s="326" t="s">
        <v>418</v>
      </c>
      <c r="J9" s="327" t="s">
        <v>55</v>
      </c>
      <c r="L9" s="325"/>
    </row>
    <row r="10" spans="1:13" s="330" customFormat="1" ht="15.75" customHeight="1" x14ac:dyDescent="0.35">
      <c r="A10" s="328">
        <v>1</v>
      </c>
      <c r="B10" s="328">
        <v>2</v>
      </c>
      <c r="C10" s="328">
        <v>3</v>
      </c>
      <c r="D10" s="328">
        <v>4</v>
      </c>
      <c r="E10" s="329">
        <v>5</v>
      </c>
      <c r="F10" s="329">
        <v>6</v>
      </c>
      <c r="G10" s="329">
        <v>7</v>
      </c>
      <c r="H10" s="329">
        <v>8</v>
      </c>
      <c r="I10" s="328">
        <v>9</v>
      </c>
      <c r="J10" s="329">
        <v>10</v>
      </c>
      <c r="L10" s="2"/>
    </row>
    <row r="11" spans="1:13" ht="40.5" customHeight="1" x14ac:dyDescent="0.3">
      <c r="A11" s="331" t="s">
        <v>63</v>
      </c>
      <c r="B11" s="331"/>
      <c r="C11" s="331"/>
      <c r="D11" s="332" t="s">
        <v>64</v>
      </c>
      <c r="E11" s="333"/>
      <c r="F11" s="334"/>
      <c r="G11" s="335">
        <f>SUM(G12)</f>
        <v>9623000</v>
      </c>
      <c r="H11" s="335">
        <f>SUM(H12)</f>
        <v>3900000</v>
      </c>
      <c r="I11" s="335">
        <f>SUM(I12)</f>
        <v>5723000</v>
      </c>
      <c r="J11" s="335">
        <f>SUM(J12)</f>
        <v>5723000</v>
      </c>
      <c r="M11" s="185"/>
    </row>
    <row r="12" spans="1:13" ht="42.75" customHeight="1" x14ac:dyDescent="0.3">
      <c r="A12" s="331" t="s">
        <v>65</v>
      </c>
      <c r="B12" s="331"/>
      <c r="C12" s="331"/>
      <c r="D12" s="332" t="s">
        <v>64</v>
      </c>
      <c r="E12" s="333"/>
      <c r="F12" s="334"/>
      <c r="G12" s="335">
        <f>SUM(G13:G25)</f>
        <v>9623000</v>
      </c>
      <c r="H12" s="335">
        <f>SUM(H13:H25)</f>
        <v>3900000</v>
      </c>
      <c r="I12" s="335">
        <f>SUM(I13:I25)</f>
        <v>5723000</v>
      </c>
      <c r="J12" s="335">
        <f>SUM(J13:J25)</f>
        <v>5723000</v>
      </c>
      <c r="L12" s="336">
        <f>SUM(H11:I11)</f>
        <v>9623000</v>
      </c>
    </row>
    <row r="13" spans="1:13" s="4" customFormat="1" ht="93" hidden="1" customHeight="1" x14ac:dyDescent="0.35">
      <c r="A13" s="77" t="s">
        <v>73</v>
      </c>
      <c r="B13" s="77" t="s">
        <v>74</v>
      </c>
      <c r="C13" s="77" t="s">
        <v>75</v>
      </c>
      <c r="D13" s="81" t="s">
        <v>76</v>
      </c>
      <c r="E13" s="117" t="s">
        <v>495</v>
      </c>
      <c r="F13" s="118" t="s">
        <v>496</v>
      </c>
      <c r="G13" s="43">
        <f t="shared" ref="G13:G25" si="0">SUM(H13:I13)</f>
        <v>0</v>
      </c>
      <c r="H13" s="337"/>
      <c r="I13" s="337"/>
      <c r="J13" s="337"/>
      <c r="L13" s="338"/>
    </row>
    <row r="14" spans="1:13" s="4" customFormat="1" ht="60" hidden="1" customHeight="1" x14ac:dyDescent="0.35">
      <c r="A14" s="77" t="s">
        <v>73</v>
      </c>
      <c r="B14" s="77" t="s">
        <v>74</v>
      </c>
      <c r="C14" s="77" t="s">
        <v>75</v>
      </c>
      <c r="D14" s="81" t="s">
        <v>76</v>
      </c>
      <c r="E14" s="117" t="s">
        <v>497</v>
      </c>
      <c r="F14" s="118" t="s">
        <v>498</v>
      </c>
      <c r="G14" s="43">
        <f t="shared" si="0"/>
        <v>0</v>
      </c>
      <c r="H14" s="337"/>
      <c r="I14" s="337"/>
      <c r="J14" s="337"/>
      <c r="L14" s="338"/>
    </row>
    <row r="15" spans="1:13" s="4" customFormat="1" ht="75" hidden="1" customHeight="1" x14ac:dyDescent="0.35">
      <c r="A15" s="77" t="s">
        <v>77</v>
      </c>
      <c r="B15" s="77" t="s">
        <v>78</v>
      </c>
      <c r="C15" s="77" t="s">
        <v>71</v>
      </c>
      <c r="D15" s="339" t="s">
        <v>79</v>
      </c>
      <c r="E15" s="117" t="s">
        <v>499</v>
      </c>
      <c r="F15" s="118" t="s">
        <v>500</v>
      </c>
      <c r="G15" s="43">
        <f t="shared" si="0"/>
        <v>0</v>
      </c>
      <c r="H15" s="337"/>
      <c r="I15" s="337"/>
      <c r="J15" s="337"/>
      <c r="L15" s="338"/>
    </row>
    <row r="16" spans="1:13" s="4" customFormat="1" ht="45" hidden="1" customHeight="1" x14ac:dyDescent="0.35">
      <c r="A16" s="340" t="s">
        <v>80</v>
      </c>
      <c r="B16" s="340" t="s">
        <v>81</v>
      </c>
      <c r="C16" s="340" t="s">
        <v>82</v>
      </c>
      <c r="D16" s="341" t="s">
        <v>83</v>
      </c>
      <c r="E16" s="117" t="s">
        <v>501</v>
      </c>
      <c r="F16" s="118" t="s">
        <v>502</v>
      </c>
      <c r="G16" s="43">
        <f t="shared" si="0"/>
        <v>0</v>
      </c>
      <c r="H16" s="337"/>
      <c r="I16" s="337"/>
      <c r="J16" s="337"/>
      <c r="L16" s="338"/>
    </row>
    <row r="17" spans="1:12" s="4" customFormat="1" ht="57" hidden="1" customHeight="1" x14ac:dyDescent="0.35">
      <c r="A17" s="77" t="s">
        <v>84</v>
      </c>
      <c r="B17" s="77" t="s">
        <v>85</v>
      </c>
      <c r="C17" s="77" t="s">
        <v>86</v>
      </c>
      <c r="D17" s="342" t="s">
        <v>87</v>
      </c>
      <c r="E17" s="117" t="s">
        <v>503</v>
      </c>
      <c r="F17" s="118" t="s">
        <v>504</v>
      </c>
      <c r="G17" s="43">
        <f t="shared" si="0"/>
        <v>0</v>
      </c>
      <c r="H17" s="337"/>
      <c r="I17" s="337"/>
      <c r="J17" s="337"/>
      <c r="L17" s="338"/>
    </row>
    <row r="18" spans="1:12" s="4" customFormat="1" ht="57" hidden="1" customHeight="1" x14ac:dyDescent="0.35">
      <c r="A18" s="340" t="s">
        <v>100</v>
      </c>
      <c r="B18" s="340" t="s">
        <v>101</v>
      </c>
      <c r="C18" s="343" t="s">
        <v>102</v>
      </c>
      <c r="D18" s="344" t="s">
        <v>103</v>
      </c>
      <c r="E18" s="79" t="s">
        <v>505</v>
      </c>
      <c r="F18" s="118" t="s">
        <v>506</v>
      </c>
      <c r="G18" s="43">
        <f t="shared" si="0"/>
        <v>0</v>
      </c>
      <c r="H18" s="43"/>
      <c r="I18" s="337"/>
      <c r="J18" s="337"/>
      <c r="L18" s="345"/>
    </row>
    <row r="19" spans="1:12" ht="78" hidden="1" customHeight="1" x14ac:dyDescent="0.35">
      <c r="A19" s="39" t="s">
        <v>108</v>
      </c>
      <c r="B19" s="30" t="s">
        <v>109</v>
      </c>
      <c r="C19" s="40" t="s">
        <v>106</v>
      </c>
      <c r="D19" s="346" t="s">
        <v>110</v>
      </c>
      <c r="E19" s="50" t="s">
        <v>507</v>
      </c>
      <c r="F19" s="347" t="s">
        <v>508</v>
      </c>
      <c r="G19" s="32">
        <f t="shared" si="0"/>
        <v>0</v>
      </c>
      <c r="H19" s="32"/>
      <c r="I19" s="348"/>
      <c r="J19" s="348"/>
      <c r="K19" s="1"/>
    </row>
    <row r="20" spans="1:12" s="4" customFormat="1" ht="45.75" hidden="1" customHeight="1" x14ac:dyDescent="0.35">
      <c r="A20" s="119" t="s">
        <v>111</v>
      </c>
      <c r="B20" s="77" t="s">
        <v>112</v>
      </c>
      <c r="C20" s="120"/>
      <c r="D20" s="349" t="s">
        <v>113</v>
      </c>
      <c r="E20" s="117" t="s">
        <v>509</v>
      </c>
      <c r="F20" s="118" t="s">
        <v>510</v>
      </c>
      <c r="G20" s="43">
        <f t="shared" si="0"/>
        <v>0</v>
      </c>
      <c r="H20" s="43"/>
      <c r="I20" s="337"/>
      <c r="J20" s="350"/>
      <c r="L20" s="345"/>
    </row>
    <row r="21" spans="1:12" ht="83.25" hidden="1" customHeight="1" x14ac:dyDescent="0.35">
      <c r="A21" s="40" t="s">
        <v>387</v>
      </c>
      <c r="B21" s="30" t="s">
        <v>213</v>
      </c>
      <c r="C21" s="40" t="s">
        <v>106</v>
      </c>
      <c r="D21" s="41" t="s">
        <v>214</v>
      </c>
      <c r="E21" s="50" t="s">
        <v>507</v>
      </c>
      <c r="F21" s="347" t="s">
        <v>508</v>
      </c>
      <c r="G21" s="32">
        <f t="shared" si="0"/>
        <v>0</v>
      </c>
      <c r="H21" s="32"/>
      <c r="I21" s="348"/>
      <c r="J21" s="348"/>
      <c r="K21" s="1"/>
    </row>
    <row r="22" spans="1:12" s="345" customFormat="1" ht="59.25" hidden="1" customHeight="1" x14ac:dyDescent="0.35">
      <c r="A22" s="77" t="s">
        <v>7</v>
      </c>
      <c r="B22" s="77" t="s">
        <v>10</v>
      </c>
      <c r="C22" s="77" t="s">
        <v>74</v>
      </c>
      <c r="D22" s="351" t="s">
        <v>3</v>
      </c>
      <c r="E22" s="117" t="s">
        <v>507</v>
      </c>
      <c r="F22" s="118" t="s">
        <v>508</v>
      </c>
      <c r="G22" s="43">
        <f t="shared" si="0"/>
        <v>0</v>
      </c>
      <c r="H22" s="43"/>
      <c r="I22" s="337"/>
      <c r="J22" s="337"/>
    </row>
    <row r="23" spans="1:12" s="311" customFormat="1" ht="72" customHeight="1" x14ac:dyDescent="0.35">
      <c r="A23" s="30" t="s">
        <v>8</v>
      </c>
      <c r="B23" s="30" t="s">
        <v>9</v>
      </c>
      <c r="C23" s="30" t="s">
        <v>74</v>
      </c>
      <c r="D23" s="352" t="s">
        <v>11</v>
      </c>
      <c r="E23" s="50" t="s">
        <v>507</v>
      </c>
      <c r="F23" s="347" t="s">
        <v>508</v>
      </c>
      <c r="G23" s="32">
        <f t="shared" si="0"/>
        <v>8350000</v>
      </c>
      <c r="H23" s="32">
        <v>3700000</v>
      </c>
      <c r="I23" s="348">
        <v>4650000</v>
      </c>
      <c r="J23" s="348">
        <v>4650000</v>
      </c>
    </row>
    <row r="24" spans="1:12" s="311" customFormat="1" ht="75.75" customHeight="1" x14ac:dyDescent="0.35">
      <c r="A24" s="30" t="s">
        <v>8</v>
      </c>
      <c r="B24" s="30" t="s">
        <v>9</v>
      </c>
      <c r="C24" s="30" t="s">
        <v>74</v>
      </c>
      <c r="D24" s="352" t="s">
        <v>11</v>
      </c>
      <c r="E24" s="50" t="s">
        <v>509</v>
      </c>
      <c r="F24" s="347" t="s">
        <v>510</v>
      </c>
      <c r="G24" s="32">
        <f t="shared" si="0"/>
        <v>1273000</v>
      </c>
      <c r="H24" s="32">
        <v>200000</v>
      </c>
      <c r="I24" s="348">
        <v>1073000</v>
      </c>
      <c r="J24" s="348">
        <v>1073000</v>
      </c>
    </row>
    <row r="25" spans="1:12" s="311" customFormat="1" ht="81" hidden="1" customHeight="1" x14ac:dyDescent="0.35">
      <c r="A25" s="30" t="s">
        <v>8</v>
      </c>
      <c r="B25" s="30" t="s">
        <v>9</v>
      </c>
      <c r="C25" s="30" t="s">
        <v>74</v>
      </c>
      <c r="D25" s="352" t="s">
        <v>11</v>
      </c>
      <c r="E25" s="31" t="s">
        <v>505</v>
      </c>
      <c r="F25" s="347" t="s">
        <v>506</v>
      </c>
      <c r="G25" s="32">
        <f t="shared" si="0"/>
        <v>0</v>
      </c>
      <c r="H25" s="32"/>
      <c r="I25" s="348"/>
      <c r="J25" s="348"/>
    </row>
    <row r="26" spans="1:12" s="3" customFormat="1" ht="42" hidden="1" customHeight="1" x14ac:dyDescent="0.3">
      <c r="A26" s="353" t="s">
        <v>114</v>
      </c>
      <c r="B26" s="354"/>
      <c r="C26" s="354"/>
      <c r="D26" s="355" t="s">
        <v>115</v>
      </c>
      <c r="E26" s="356"/>
      <c r="F26" s="357"/>
      <c r="G26" s="358">
        <f>SUM(G27)</f>
        <v>0</v>
      </c>
      <c r="H26" s="358">
        <f>SUM(H27)</f>
        <v>0</v>
      </c>
      <c r="I26" s="358">
        <f>SUM(I27)</f>
        <v>0</v>
      </c>
      <c r="J26" s="358">
        <f>SUM(J27)</f>
        <v>0</v>
      </c>
      <c r="L26" s="359"/>
    </row>
    <row r="27" spans="1:12" s="3" customFormat="1" ht="39.75" hidden="1" customHeight="1" x14ac:dyDescent="0.3">
      <c r="A27" s="353" t="s">
        <v>116</v>
      </c>
      <c r="B27" s="354"/>
      <c r="C27" s="354"/>
      <c r="D27" s="355" t="s">
        <v>115</v>
      </c>
      <c r="E27" s="356"/>
      <c r="F27" s="357"/>
      <c r="G27" s="358">
        <f>SUM(G28:G30)</f>
        <v>0</v>
      </c>
      <c r="H27" s="358">
        <f>SUM(H28:H30)</f>
        <v>0</v>
      </c>
      <c r="I27" s="358">
        <f>SUM(I28:I30)</f>
        <v>0</v>
      </c>
      <c r="J27" s="358">
        <f>SUM(J28:J30)</f>
        <v>0</v>
      </c>
      <c r="L27" s="360">
        <f>SUM(H27:I27)</f>
        <v>0</v>
      </c>
    </row>
    <row r="28" spans="1:12" s="3" customFormat="1" ht="65.25" hidden="1" customHeight="1" x14ac:dyDescent="0.35">
      <c r="A28" s="77" t="s">
        <v>122</v>
      </c>
      <c r="B28" s="77" t="s">
        <v>123</v>
      </c>
      <c r="C28" s="77" t="s">
        <v>124</v>
      </c>
      <c r="D28" s="79" t="s">
        <v>125</v>
      </c>
      <c r="E28" s="117" t="s">
        <v>511</v>
      </c>
      <c r="F28" s="118" t="s">
        <v>512</v>
      </c>
      <c r="G28" s="43">
        <f>SUM(H28:I28)</f>
        <v>0</v>
      </c>
      <c r="H28" s="43"/>
      <c r="I28" s="337"/>
      <c r="J28" s="361"/>
      <c r="L28" s="359"/>
    </row>
    <row r="29" spans="1:12" s="3" customFormat="1" ht="75" hidden="1" customHeight="1" x14ac:dyDescent="0.35">
      <c r="A29" s="77" t="s">
        <v>137</v>
      </c>
      <c r="B29" s="77" t="s">
        <v>138</v>
      </c>
      <c r="C29" s="77" t="s">
        <v>135</v>
      </c>
      <c r="D29" s="79" t="s">
        <v>139</v>
      </c>
      <c r="E29" s="117" t="s">
        <v>513</v>
      </c>
      <c r="F29" s="118" t="s">
        <v>514</v>
      </c>
      <c r="G29" s="43">
        <f>SUM(H29:I29)</f>
        <v>0</v>
      </c>
      <c r="H29" s="43"/>
      <c r="I29" s="337"/>
      <c r="J29" s="361"/>
      <c r="L29" s="359"/>
    </row>
    <row r="30" spans="1:12" s="4" customFormat="1" ht="57" hidden="1" customHeight="1" x14ac:dyDescent="0.35">
      <c r="A30" s="77" t="s">
        <v>137</v>
      </c>
      <c r="B30" s="77" t="s">
        <v>138</v>
      </c>
      <c r="C30" s="77" t="s">
        <v>135</v>
      </c>
      <c r="D30" s="79" t="s">
        <v>139</v>
      </c>
      <c r="E30" s="117" t="s">
        <v>515</v>
      </c>
      <c r="F30" s="118" t="s">
        <v>516</v>
      </c>
      <c r="G30" s="43">
        <f>SUM(H30:I30)</f>
        <v>0</v>
      </c>
      <c r="H30" s="337"/>
      <c r="I30" s="337"/>
      <c r="J30" s="337"/>
      <c r="L30" s="345"/>
    </row>
    <row r="31" spans="1:12" s="2" customFormat="1" ht="57.75" customHeight="1" x14ac:dyDescent="0.35">
      <c r="A31" s="27" t="s">
        <v>160</v>
      </c>
      <c r="B31" s="362"/>
      <c r="C31" s="362"/>
      <c r="D31" s="72" t="s">
        <v>517</v>
      </c>
      <c r="E31" s="363"/>
      <c r="F31" s="364"/>
      <c r="G31" s="53">
        <f>SUM(G32)</f>
        <v>2381014</v>
      </c>
      <c r="H31" s="53">
        <f>SUM(H32)</f>
        <v>1481014</v>
      </c>
      <c r="I31" s="53">
        <f>SUM(I32)</f>
        <v>900000</v>
      </c>
      <c r="J31" s="53">
        <f>SUM(J32)</f>
        <v>900000</v>
      </c>
    </row>
    <row r="32" spans="1:12" s="2" customFormat="1" ht="58.5" customHeight="1" x14ac:dyDescent="0.35">
      <c r="A32" s="27" t="s">
        <v>162</v>
      </c>
      <c r="B32" s="362"/>
      <c r="C32" s="362"/>
      <c r="D32" s="72" t="s">
        <v>517</v>
      </c>
      <c r="E32" s="363"/>
      <c r="F32" s="364"/>
      <c r="G32" s="53">
        <f>SUM(G33:G50)</f>
        <v>2381014</v>
      </c>
      <c r="H32" s="53">
        <f>SUM(H33:H50)</f>
        <v>1481014</v>
      </c>
      <c r="I32" s="53">
        <f>SUM(I33:I50)</f>
        <v>900000</v>
      </c>
      <c r="J32" s="53">
        <f>SUM(J33:J50)</f>
        <v>900000</v>
      </c>
      <c r="L32" s="365">
        <f>SUM(H31:I31)</f>
        <v>2381014</v>
      </c>
    </row>
    <row r="33" spans="1:12" s="2" customFormat="1" ht="45" customHeight="1" x14ac:dyDescent="0.35">
      <c r="A33" s="30" t="s">
        <v>164</v>
      </c>
      <c r="B33" s="30" t="s">
        <v>165</v>
      </c>
      <c r="C33" s="30" t="s">
        <v>166</v>
      </c>
      <c r="D33" s="366" t="s">
        <v>167</v>
      </c>
      <c r="E33" s="50" t="s">
        <v>518</v>
      </c>
      <c r="F33" s="347" t="s">
        <v>519</v>
      </c>
      <c r="G33" s="32">
        <f t="shared" ref="G33:G51" si="1">SUM(H33:I33)</f>
        <v>509014</v>
      </c>
      <c r="H33" s="32">
        <v>509014</v>
      </c>
      <c r="I33" s="32"/>
      <c r="J33" s="348"/>
      <c r="L33" s="365"/>
    </row>
    <row r="34" spans="1:12" s="2" customFormat="1" ht="60.75" customHeight="1" x14ac:dyDescent="0.35">
      <c r="A34" s="30" t="s">
        <v>168</v>
      </c>
      <c r="B34" s="30" t="s">
        <v>169</v>
      </c>
      <c r="C34" s="30" t="s">
        <v>170</v>
      </c>
      <c r="D34" s="654" t="s">
        <v>171</v>
      </c>
      <c r="E34" s="50" t="s">
        <v>518</v>
      </c>
      <c r="F34" s="347" t="s">
        <v>519</v>
      </c>
      <c r="G34" s="32">
        <f t="shared" si="1"/>
        <v>1460000</v>
      </c>
      <c r="H34" s="32">
        <v>560000</v>
      </c>
      <c r="I34" s="32">
        <v>900000</v>
      </c>
      <c r="J34" s="348">
        <v>900000</v>
      </c>
      <c r="L34" s="365"/>
    </row>
    <row r="35" spans="1:12" s="370" customFormat="1" ht="43.5" hidden="1" customHeight="1" x14ac:dyDescent="0.35">
      <c r="A35" s="77" t="s">
        <v>172</v>
      </c>
      <c r="B35" s="77" t="s">
        <v>173</v>
      </c>
      <c r="C35" s="77" t="s">
        <v>174</v>
      </c>
      <c r="D35" s="367" t="s">
        <v>175</v>
      </c>
      <c r="E35" s="368" t="s">
        <v>518</v>
      </c>
      <c r="F35" s="118" t="s">
        <v>519</v>
      </c>
      <c r="G35" s="43">
        <f t="shared" si="1"/>
        <v>0</v>
      </c>
      <c r="H35" s="43"/>
      <c r="I35" s="369"/>
      <c r="J35" s="337">
        <f t="shared" ref="J35:J50" si="2">SUM(I35)</f>
        <v>0</v>
      </c>
      <c r="L35" s="371"/>
    </row>
    <row r="36" spans="1:12" s="370" customFormat="1" ht="60.75" hidden="1" customHeight="1" x14ac:dyDescent="0.35">
      <c r="A36" s="77" t="s">
        <v>176</v>
      </c>
      <c r="B36" s="77" t="s">
        <v>177</v>
      </c>
      <c r="C36" s="77" t="s">
        <v>174</v>
      </c>
      <c r="D36" s="367" t="s">
        <v>178</v>
      </c>
      <c r="E36" s="368" t="s">
        <v>518</v>
      </c>
      <c r="F36" s="118" t="s">
        <v>519</v>
      </c>
      <c r="G36" s="43">
        <f t="shared" si="1"/>
        <v>0</v>
      </c>
      <c r="H36" s="44"/>
      <c r="I36" s="369"/>
      <c r="J36" s="337">
        <f t="shared" si="2"/>
        <v>0</v>
      </c>
      <c r="L36" s="371"/>
    </row>
    <row r="37" spans="1:12" s="2" customFormat="1" ht="46.5" customHeight="1" x14ac:dyDescent="0.35">
      <c r="A37" s="30" t="s">
        <v>179</v>
      </c>
      <c r="B37" s="30" t="s">
        <v>180</v>
      </c>
      <c r="C37" s="30" t="s">
        <v>174</v>
      </c>
      <c r="D37" s="366" t="s">
        <v>181</v>
      </c>
      <c r="E37" s="295" t="s">
        <v>518</v>
      </c>
      <c r="F37" s="347" t="s">
        <v>519</v>
      </c>
      <c r="G37" s="32">
        <f t="shared" si="1"/>
        <v>272000</v>
      </c>
      <c r="H37" s="32">
        <v>272000</v>
      </c>
      <c r="I37" s="83"/>
      <c r="J37" s="348">
        <f t="shared" si="2"/>
        <v>0</v>
      </c>
      <c r="L37" s="365"/>
    </row>
    <row r="38" spans="1:12" s="370" customFormat="1" ht="38.25" hidden="1" customHeight="1" x14ac:dyDescent="0.35">
      <c r="A38" s="77" t="s">
        <v>182</v>
      </c>
      <c r="B38" s="77" t="s">
        <v>183</v>
      </c>
      <c r="C38" s="77" t="s">
        <v>174</v>
      </c>
      <c r="D38" s="372" t="s">
        <v>184</v>
      </c>
      <c r="E38" s="368" t="s">
        <v>518</v>
      </c>
      <c r="F38" s="118" t="s">
        <v>519</v>
      </c>
      <c r="G38" s="43">
        <f t="shared" si="1"/>
        <v>0</v>
      </c>
      <c r="H38" s="43"/>
      <c r="I38" s="369"/>
      <c r="J38" s="337">
        <f t="shared" si="2"/>
        <v>0</v>
      </c>
      <c r="L38" s="371"/>
    </row>
    <row r="39" spans="1:12" s="370" customFormat="1" ht="56.25" hidden="1" customHeight="1" x14ac:dyDescent="0.35">
      <c r="A39" s="373" t="s">
        <v>185</v>
      </c>
      <c r="B39" s="118">
        <v>3031</v>
      </c>
      <c r="C39" s="118">
        <v>1030</v>
      </c>
      <c r="D39" s="117" t="s">
        <v>188</v>
      </c>
      <c r="E39" s="79" t="s">
        <v>520</v>
      </c>
      <c r="F39" s="118" t="s">
        <v>521</v>
      </c>
      <c r="G39" s="43">
        <f t="shared" si="1"/>
        <v>0</v>
      </c>
      <c r="H39" s="43"/>
      <c r="I39" s="43"/>
      <c r="J39" s="337">
        <f t="shared" si="2"/>
        <v>0</v>
      </c>
      <c r="L39" s="360"/>
    </row>
    <row r="40" spans="1:12" s="4" customFormat="1" ht="43.5" hidden="1" customHeight="1" x14ac:dyDescent="0.35">
      <c r="A40" s="373" t="s">
        <v>189</v>
      </c>
      <c r="B40" s="374" t="s">
        <v>190</v>
      </c>
      <c r="C40" s="375" t="s">
        <v>130</v>
      </c>
      <c r="D40" s="117" t="s">
        <v>191</v>
      </c>
      <c r="E40" s="117" t="s">
        <v>520</v>
      </c>
      <c r="F40" s="118" t="s">
        <v>521</v>
      </c>
      <c r="G40" s="43">
        <f t="shared" si="1"/>
        <v>0</v>
      </c>
      <c r="H40" s="43"/>
      <c r="I40" s="337"/>
      <c r="J40" s="337">
        <f t="shared" si="2"/>
        <v>0</v>
      </c>
      <c r="L40" s="370"/>
    </row>
    <row r="41" spans="1:12" s="377" customFormat="1" ht="65.25" hidden="1" customHeight="1" x14ac:dyDescent="0.35">
      <c r="A41" s="373" t="s">
        <v>192</v>
      </c>
      <c r="B41" s="373" t="s">
        <v>193</v>
      </c>
      <c r="C41" s="78" t="s">
        <v>130</v>
      </c>
      <c r="D41" s="376" t="s">
        <v>194</v>
      </c>
      <c r="E41" s="79" t="s">
        <v>520</v>
      </c>
      <c r="F41" s="118" t="s">
        <v>521</v>
      </c>
      <c r="G41" s="43">
        <f t="shared" si="1"/>
        <v>0</v>
      </c>
      <c r="H41" s="43"/>
      <c r="I41" s="337"/>
      <c r="J41" s="337">
        <f t="shared" si="2"/>
        <v>0</v>
      </c>
      <c r="L41" s="378"/>
    </row>
    <row r="42" spans="1:12" s="377" customFormat="1" ht="62.25" hidden="1" customHeight="1" x14ac:dyDescent="0.35">
      <c r="A42" s="373" t="s">
        <v>195</v>
      </c>
      <c r="B42" s="373" t="s">
        <v>196</v>
      </c>
      <c r="C42" s="78" t="s">
        <v>130</v>
      </c>
      <c r="D42" s="117" t="s">
        <v>197</v>
      </c>
      <c r="E42" s="79" t="s">
        <v>520</v>
      </c>
      <c r="F42" s="118" t="s">
        <v>521</v>
      </c>
      <c r="G42" s="43">
        <f t="shared" si="1"/>
        <v>0</v>
      </c>
      <c r="H42" s="43"/>
      <c r="I42" s="337"/>
      <c r="J42" s="337">
        <f t="shared" si="2"/>
        <v>0</v>
      </c>
      <c r="L42" s="378"/>
    </row>
    <row r="43" spans="1:12" s="377" customFormat="1" ht="64.5" hidden="1" customHeight="1" x14ac:dyDescent="0.35">
      <c r="A43" s="77" t="s">
        <v>201</v>
      </c>
      <c r="B43" s="77" t="s">
        <v>202</v>
      </c>
      <c r="C43" s="77" t="s">
        <v>82</v>
      </c>
      <c r="D43" s="351" t="s">
        <v>203</v>
      </c>
      <c r="E43" s="368"/>
      <c r="F43" s="118"/>
      <c r="G43" s="43">
        <f t="shared" si="1"/>
        <v>0</v>
      </c>
      <c r="H43" s="379"/>
      <c r="I43" s="337"/>
      <c r="J43" s="337">
        <f t="shared" si="2"/>
        <v>0</v>
      </c>
      <c r="L43" s="378"/>
    </row>
    <row r="44" spans="1:12" s="377" customFormat="1" ht="73.5" hidden="1" customHeight="1" x14ac:dyDescent="0.35">
      <c r="A44" s="373" t="s">
        <v>522</v>
      </c>
      <c r="B44" s="380" t="s">
        <v>523</v>
      </c>
      <c r="C44" s="77" t="s">
        <v>187</v>
      </c>
      <c r="D44" s="372" t="s">
        <v>524</v>
      </c>
      <c r="E44" s="368" t="s">
        <v>525</v>
      </c>
      <c r="F44" s="118" t="s">
        <v>526</v>
      </c>
      <c r="G44" s="43">
        <f t="shared" si="1"/>
        <v>0</v>
      </c>
      <c r="H44" s="43"/>
      <c r="I44" s="337"/>
      <c r="J44" s="337">
        <f t="shared" si="2"/>
        <v>0</v>
      </c>
      <c r="L44" s="378"/>
    </row>
    <row r="45" spans="1:12" s="4" customFormat="1" ht="45" hidden="1" customHeight="1" x14ac:dyDescent="0.35">
      <c r="A45" s="77" t="s">
        <v>204</v>
      </c>
      <c r="B45" s="373" t="s">
        <v>205</v>
      </c>
      <c r="C45" s="77" t="s">
        <v>206</v>
      </c>
      <c r="D45" s="381" t="s">
        <v>207</v>
      </c>
      <c r="E45" s="117" t="s">
        <v>520</v>
      </c>
      <c r="F45" s="118" t="s">
        <v>521</v>
      </c>
      <c r="G45" s="43">
        <f t="shared" si="1"/>
        <v>0</v>
      </c>
      <c r="H45" s="337"/>
      <c r="I45" s="337"/>
      <c r="J45" s="337">
        <f t="shared" si="2"/>
        <v>0</v>
      </c>
      <c r="L45" s="370"/>
    </row>
    <row r="46" spans="1:12" s="4" customFormat="1" ht="59.25" hidden="1" customHeight="1" x14ac:dyDescent="0.35">
      <c r="A46" s="77" t="s">
        <v>204</v>
      </c>
      <c r="B46" s="373" t="s">
        <v>205</v>
      </c>
      <c r="C46" s="77" t="s">
        <v>206</v>
      </c>
      <c r="D46" s="121" t="s">
        <v>207</v>
      </c>
      <c r="E46" s="117" t="s">
        <v>527</v>
      </c>
      <c r="F46" s="118" t="s">
        <v>528</v>
      </c>
      <c r="G46" s="43">
        <f t="shared" si="1"/>
        <v>0</v>
      </c>
      <c r="H46" s="337"/>
      <c r="I46" s="337"/>
      <c r="J46" s="337">
        <f t="shared" si="2"/>
        <v>0</v>
      </c>
      <c r="L46" s="370"/>
    </row>
    <row r="47" spans="1:12" s="4" customFormat="1" ht="49.5" hidden="1" customHeight="1" x14ac:dyDescent="0.35">
      <c r="A47" s="77" t="s">
        <v>204</v>
      </c>
      <c r="B47" s="373" t="s">
        <v>205</v>
      </c>
      <c r="C47" s="77" t="s">
        <v>206</v>
      </c>
      <c r="D47" s="121" t="s">
        <v>207</v>
      </c>
      <c r="E47" s="117" t="s">
        <v>501</v>
      </c>
      <c r="F47" s="118" t="s">
        <v>502</v>
      </c>
      <c r="G47" s="43">
        <f t="shared" si="1"/>
        <v>0</v>
      </c>
      <c r="H47" s="337"/>
      <c r="I47" s="337"/>
      <c r="J47" s="337">
        <f t="shared" si="2"/>
        <v>0</v>
      </c>
      <c r="L47" s="370"/>
    </row>
    <row r="48" spans="1:12" s="4" customFormat="1" ht="94.5" hidden="1" customHeight="1" x14ac:dyDescent="0.35">
      <c r="A48" s="373" t="s">
        <v>208</v>
      </c>
      <c r="B48" s="373" t="s">
        <v>209</v>
      </c>
      <c r="C48" s="77" t="s">
        <v>210</v>
      </c>
      <c r="D48" s="121" t="s">
        <v>211</v>
      </c>
      <c r="E48" s="117" t="s">
        <v>529</v>
      </c>
      <c r="F48" s="118" t="s">
        <v>530</v>
      </c>
      <c r="G48" s="43">
        <f t="shared" si="1"/>
        <v>0</v>
      </c>
      <c r="H48" s="337"/>
      <c r="I48" s="337"/>
      <c r="J48" s="337">
        <f t="shared" si="2"/>
        <v>0</v>
      </c>
      <c r="L48" s="370"/>
    </row>
    <row r="49" spans="1:12" ht="74.25" customHeight="1" x14ac:dyDescent="0.35">
      <c r="A49" s="66" t="s">
        <v>212</v>
      </c>
      <c r="B49" s="30" t="s">
        <v>213</v>
      </c>
      <c r="C49" s="30" t="s">
        <v>106</v>
      </c>
      <c r="D49" s="38" t="s">
        <v>214</v>
      </c>
      <c r="E49" s="50" t="s">
        <v>507</v>
      </c>
      <c r="F49" s="347" t="s">
        <v>508</v>
      </c>
      <c r="G49" s="32">
        <f t="shared" si="1"/>
        <v>140000</v>
      </c>
      <c r="H49" s="32">
        <v>140000</v>
      </c>
      <c r="I49" s="348"/>
      <c r="J49" s="348">
        <f t="shared" si="2"/>
        <v>0</v>
      </c>
      <c r="K49" s="1"/>
      <c r="L49" s="2"/>
    </row>
    <row r="50" spans="1:12" ht="42.75" hidden="1" customHeight="1" x14ac:dyDescent="0.35">
      <c r="A50" s="30" t="s">
        <v>13</v>
      </c>
      <c r="B50" s="30" t="s">
        <v>10</v>
      </c>
      <c r="C50" s="30" t="s">
        <v>74</v>
      </c>
      <c r="D50" s="38" t="s">
        <v>3</v>
      </c>
      <c r="E50" s="50" t="s">
        <v>520</v>
      </c>
      <c r="F50" s="347" t="s">
        <v>521</v>
      </c>
      <c r="G50" s="32">
        <f t="shared" si="1"/>
        <v>0</v>
      </c>
      <c r="H50" s="32"/>
      <c r="I50" s="348"/>
      <c r="J50" s="348">
        <f t="shared" si="2"/>
        <v>0</v>
      </c>
      <c r="K50" s="1"/>
      <c r="L50" s="2"/>
    </row>
    <row r="51" spans="1:12" customFormat="1" ht="54" customHeight="1" x14ac:dyDescent="0.35">
      <c r="A51" s="27" t="s">
        <v>215</v>
      </c>
      <c r="B51" s="74"/>
      <c r="C51" s="74"/>
      <c r="D51" s="72" t="s">
        <v>216</v>
      </c>
      <c r="E51" s="363"/>
      <c r="F51" s="364"/>
      <c r="G51" s="53">
        <f t="shared" si="1"/>
        <v>873462</v>
      </c>
      <c r="H51" s="335">
        <f>SUM(H52)</f>
        <v>873462</v>
      </c>
      <c r="I51" s="335">
        <f>SUM(I52)</f>
        <v>0</v>
      </c>
      <c r="J51" s="335">
        <f>SUM(J52)</f>
        <v>0</v>
      </c>
      <c r="L51" s="258"/>
    </row>
    <row r="52" spans="1:12" customFormat="1" ht="57" customHeight="1" x14ac:dyDescent="0.35">
      <c r="A52" s="27" t="s">
        <v>217</v>
      </c>
      <c r="B52" s="74"/>
      <c r="C52" s="74"/>
      <c r="D52" s="72" t="s">
        <v>216</v>
      </c>
      <c r="E52" s="363"/>
      <c r="F52" s="364"/>
      <c r="G52" s="335">
        <f>SUM(G54:G64)</f>
        <v>873462</v>
      </c>
      <c r="H52" s="335">
        <f>SUM(H54:H64)</f>
        <v>873462</v>
      </c>
      <c r="I52" s="335">
        <f>SUM(I54:I64)</f>
        <v>0</v>
      </c>
      <c r="J52" s="335">
        <f>SUM(J54:J64)</f>
        <v>0</v>
      </c>
      <c r="L52" s="365">
        <f>SUM(H52:I52)</f>
        <v>873462</v>
      </c>
    </row>
    <row r="53" spans="1:12" s="3" customFormat="1" ht="64.5" hidden="1" customHeight="1" x14ac:dyDescent="0.35">
      <c r="A53" s="77" t="s">
        <v>219</v>
      </c>
      <c r="B53" s="77" t="s">
        <v>220</v>
      </c>
      <c r="C53" s="77" t="s">
        <v>131</v>
      </c>
      <c r="D53" s="385" t="s">
        <v>221</v>
      </c>
      <c r="E53" s="117" t="s">
        <v>515</v>
      </c>
      <c r="F53" s="118" t="s">
        <v>516</v>
      </c>
      <c r="G53" s="43">
        <f t="shared" ref="G53:G65" si="3">SUM(H53:I53)</f>
        <v>0</v>
      </c>
      <c r="H53" s="337"/>
      <c r="I53" s="337"/>
      <c r="J53" s="337"/>
      <c r="L53" s="371"/>
    </row>
    <row r="54" spans="1:12" s="3" customFormat="1" ht="49.5" hidden="1" customHeight="1" x14ac:dyDescent="0.35">
      <c r="A54" s="77" t="s">
        <v>222</v>
      </c>
      <c r="B54" s="77" t="s">
        <v>223</v>
      </c>
      <c r="C54" s="77" t="s">
        <v>82</v>
      </c>
      <c r="D54" s="385" t="s">
        <v>224</v>
      </c>
      <c r="E54" s="117" t="s">
        <v>501</v>
      </c>
      <c r="F54" s="118" t="s">
        <v>502</v>
      </c>
      <c r="G54" s="43">
        <f t="shared" si="3"/>
        <v>0</v>
      </c>
      <c r="H54" s="337"/>
      <c r="I54" s="361"/>
      <c r="J54" s="361"/>
      <c r="L54" s="360"/>
    </row>
    <row r="55" spans="1:12" ht="96" customHeight="1" x14ac:dyDescent="0.35">
      <c r="A55" s="274" t="s">
        <v>225</v>
      </c>
      <c r="B55" s="274" t="s">
        <v>226</v>
      </c>
      <c r="C55" s="274" t="s">
        <v>82</v>
      </c>
      <c r="D55" s="36" t="s">
        <v>227</v>
      </c>
      <c r="E55" s="50" t="s">
        <v>531</v>
      </c>
      <c r="F55" s="347" t="s">
        <v>532</v>
      </c>
      <c r="G55" s="32">
        <f t="shared" si="3"/>
        <v>233040</v>
      </c>
      <c r="H55" s="32">
        <v>233040</v>
      </c>
      <c r="I55" s="348"/>
      <c r="J55" s="462"/>
      <c r="K55" s="1"/>
    </row>
    <row r="56" spans="1:12" s="4" customFormat="1" ht="59.25" hidden="1" customHeight="1" x14ac:dyDescent="0.35">
      <c r="A56" s="77" t="s">
        <v>228</v>
      </c>
      <c r="B56" s="77" t="s">
        <v>229</v>
      </c>
      <c r="C56" s="77" t="s">
        <v>230</v>
      </c>
      <c r="D56" s="385" t="s">
        <v>231</v>
      </c>
      <c r="E56" s="117" t="s">
        <v>515</v>
      </c>
      <c r="F56" s="118" t="s">
        <v>516</v>
      </c>
      <c r="G56" s="43">
        <f t="shared" si="3"/>
        <v>0</v>
      </c>
      <c r="H56" s="43"/>
      <c r="I56" s="337"/>
      <c r="J56" s="337"/>
      <c r="L56" s="345"/>
    </row>
    <row r="57" spans="1:12" s="3" customFormat="1" ht="57" hidden="1" customHeight="1" x14ac:dyDescent="0.35">
      <c r="A57" s="119" t="s">
        <v>236</v>
      </c>
      <c r="B57" s="119" t="s">
        <v>237</v>
      </c>
      <c r="C57" s="119" t="s">
        <v>238</v>
      </c>
      <c r="D57" s="386" t="s">
        <v>239</v>
      </c>
      <c r="E57" s="117" t="s">
        <v>533</v>
      </c>
      <c r="F57" s="118" t="s">
        <v>534</v>
      </c>
      <c r="G57" s="43">
        <f t="shared" si="3"/>
        <v>0</v>
      </c>
      <c r="H57" s="337"/>
      <c r="I57" s="337"/>
      <c r="J57" s="337"/>
      <c r="L57" s="359"/>
    </row>
    <row r="58" spans="1:12" s="3" customFormat="1" ht="44.25" hidden="1" customHeight="1" x14ac:dyDescent="0.35">
      <c r="A58" s="119" t="s">
        <v>240</v>
      </c>
      <c r="B58" s="119" t="s">
        <v>241</v>
      </c>
      <c r="C58" s="119" t="s">
        <v>238</v>
      </c>
      <c r="D58" s="386" t="s">
        <v>242</v>
      </c>
      <c r="E58" s="117" t="s">
        <v>533</v>
      </c>
      <c r="F58" s="118" t="s">
        <v>534</v>
      </c>
      <c r="G58" s="43">
        <f t="shared" si="3"/>
        <v>0</v>
      </c>
      <c r="H58" s="337"/>
      <c r="I58" s="337"/>
      <c r="J58" s="337"/>
      <c r="L58" s="359"/>
    </row>
    <row r="59" spans="1:12" s="3" customFormat="1" ht="36.75" hidden="1" customHeight="1" x14ac:dyDescent="0.35">
      <c r="A59" s="119" t="s">
        <v>243</v>
      </c>
      <c r="B59" s="77" t="s">
        <v>244</v>
      </c>
      <c r="C59" s="119" t="s">
        <v>158</v>
      </c>
      <c r="D59" s="79" t="s">
        <v>245</v>
      </c>
      <c r="E59" s="117" t="s">
        <v>515</v>
      </c>
      <c r="F59" s="118" t="s">
        <v>516</v>
      </c>
      <c r="G59" s="43">
        <f t="shared" si="3"/>
        <v>0</v>
      </c>
      <c r="H59" s="337"/>
      <c r="I59" s="337"/>
      <c r="J59" s="337"/>
      <c r="L59" s="359"/>
    </row>
    <row r="60" spans="1:12" s="3" customFormat="1" ht="59.25" hidden="1" customHeight="1" x14ac:dyDescent="0.35">
      <c r="A60" s="119" t="s">
        <v>243</v>
      </c>
      <c r="B60" s="77" t="s">
        <v>244</v>
      </c>
      <c r="C60" s="119" t="s">
        <v>158</v>
      </c>
      <c r="D60" s="79" t="s">
        <v>245</v>
      </c>
      <c r="E60" s="117" t="s">
        <v>513</v>
      </c>
      <c r="F60" s="118" t="s">
        <v>535</v>
      </c>
      <c r="G60" s="43">
        <f t="shared" si="3"/>
        <v>0</v>
      </c>
      <c r="H60" s="337"/>
      <c r="I60" s="337"/>
      <c r="J60" s="337"/>
      <c r="L60" s="359"/>
    </row>
    <row r="61" spans="1:12" s="3" customFormat="1" ht="63" hidden="1" customHeight="1" x14ac:dyDescent="0.35">
      <c r="A61" s="77" t="s">
        <v>246</v>
      </c>
      <c r="B61" s="77" t="s">
        <v>247</v>
      </c>
      <c r="C61" s="78" t="s">
        <v>158</v>
      </c>
      <c r="D61" s="79" t="s">
        <v>248</v>
      </c>
      <c r="E61" s="117" t="s">
        <v>513</v>
      </c>
      <c r="F61" s="118" t="s">
        <v>535</v>
      </c>
      <c r="G61" s="43">
        <f t="shared" si="3"/>
        <v>0</v>
      </c>
      <c r="H61" s="337"/>
      <c r="I61" s="337"/>
      <c r="J61" s="337"/>
      <c r="L61" s="359"/>
    </row>
    <row r="62" spans="1:12" ht="65.25" customHeight="1" x14ac:dyDescent="0.35">
      <c r="A62" s="30" t="s">
        <v>252</v>
      </c>
      <c r="B62" s="30" t="s">
        <v>253</v>
      </c>
      <c r="C62" s="46" t="s">
        <v>158</v>
      </c>
      <c r="D62" s="50" t="s">
        <v>254</v>
      </c>
      <c r="E62" s="50" t="s">
        <v>575</v>
      </c>
      <c r="F62" s="347" t="s">
        <v>576</v>
      </c>
      <c r="G62" s="32">
        <f t="shared" si="3"/>
        <v>640422</v>
      </c>
      <c r="H62" s="32">
        <v>640422</v>
      </c>
      <c r="I62" s="348"/>
      <c r="J62" s="462"/>
      <c r="K62" s="1"/>
    </row>
    <row r="63" spans="1:12" s="3" customFormat="1" ht="21" hidden="1" customHeight="1" x14ac:dyDescent="0.35">
      <c r="A63" s="77" t="s">
        <v>255</v>
      </c>
      <c r="B63" s="77" t="s">
        <v>256</v>
      </c>
      <c r="C63" s="78" t="s">
        <v>257</v>
      </c>
      <c r="D63" s="117" t="s">
        <v>258</v>
      </c>
      <c r="E63" s="368" t="s">
        <v>536</v>
      </c>
      <c r="F63" s="387" t="s">
        <v>537</v>
      </c>
      <c r="G63" s="43">
        <f t="shared" si="3"/>
        <v>0</v>
      </c>
      <c r="H63" s="337"/>
      <c r="I63" s="337"/>
      <c r="J63" s="337"/>
      <c r="L63" s="359"/>
    </row>
    <row r="64" spans="1:12" s="3" customFormat="1" ht="25.5" hidden="1" customHeight="1" x14ac:dyDescent="0.35">
      <c r="A64" s="77" t="s">
        <v>259</v>
      </c>
      <c r="B64" s="77" t="s">
        <v>260</v>
      </c>
      <c r="C64" s="78" t="s">
        <v>261</v>
      </c>
      <c r="D64" s="79" t="s">
        <v>262</v>
      </c>
      <c r="E64" s="117" t="s">
        <v>538</v>
      </c>
      <c r="F64" s="118" t="s">
        <v>539</v>
      </c>
      <c r="G64" s="43">
        <f t="shared" si="3"/>
        <v>0</v>
      </c>
      <c r="H64" s="337"/>
      <c r="I64" s="337"/>
      <c r="J64" s="337"/>
      <c r="L64" s="359"/>
    </row>
    <row r="65" spans="1:12" customFormat="1" ht="78" customHeight="1" x14ac:dyDescent="0.35">
      <c r="A65" s="27" t="s">
        <v>263</v>
      </c>
      <c r="B65" s="74"/>
      <c r="C65" s="74"/>
      <c r="D65" s="42" t="s">
        <v>264</v>
      </c>
      <c r="E65" s="363"/>
      <c r="F65" s="364"/>
      <c r="G65" s="53">
        <f t="shared" si="3"/>
        <v>3828211</v>
      </c>
      <c r="H65" s="335">
        <f>SUM(H66)</f>
        <v>2250000</v>
      </c>
      <c r="I65" s="335">
        <f>SUM(I66)</f>
        <v>1578211</v>
      </c>
      <c r="J65" s="335">
        <f>SUM(J66)</f>
        <v>1578211</v>
      </c>
      <c r="L65" s="258"/>
    </row>
    <row r="66" spans="1:12" customFormat="1" ht="78" customHeight="1" x14ac:dyDescent="0.35">
      <c r="A66" s="27" t="s">
        <v>265</v>
      </c>
      <c r="B66" s="74"/>
      <c r="C66" s="74"/>
      <c r="D66" s="42" t="s">
        <v>264</v>
      </c>
      <c r="E66" s="363"/>
      <c r="F66" s="364"/>
      <c r="G66" s="53">
        <f>SUM(G67:G96)</f>
        <v>3828211</v>
      </c>
      <c r="H66" s="53">
        <f>SUM(H67:H96)</f>
        <v>2250000</v>
      </c>
      <c r="I66" s="53">
        <f>SUM(I67:I96)</f>
        <v>1578211</v>
      </c>
      <c r="J66" s="53">
        <f>SUM(J67:J96)</f>
        <v>1578211</v>
      </c>
      <c r="L66" s="388">
        <f>SUM(H66:I66)</f>
        <v>3828211</v>
      </c>
    </row>
    <row r="67" spans="1:12" s="3" customFormat="1" ht="116.25" hidden="1" customHeight="1" x14ac:dyDescent="0.35">
      <c r="A67" s="77" t="s">
        <v>375</v>
      </c>
      <c r="B67" s="77" t="s">
        <v>67</v>
      </c>
      <c r="C67" s="77" t="s">
        <v>68</v>
      </c>
      <c r="D67" s="79" t="s">
        <v>69</v>
      </c>
      <c r="E67" s="117"/>
      <c r="F67" s="118"/>
      <c r="G67" s="43">
        <f t="shared" ref="G67:G96" si="4">SUM(H67:I67)</f>
        <v>0</v>
      </c>
      <c r="H67" s="43"/>
      <c r="I67" s="369"/>
      <c r="J67" s="389"/>
      <c r="L67" s="360"/>
    </row>
    <row r="68" spans="1:12" s="359" customFormat="1" ht="60.75" hidden="1" customHeight="1" x14ac:dyDescent="0.35">
      <c r="A68" s="77" t="s">
        <v>268</v>
      </c>
      <c r="B68" s="77" t="s">
        <v>123</v>
      </c>
      <c r="C68" s="78" t="s">
        <v>124</v>
      </c>
      <c r="D68" s="117" t="s">
        <v>125</v>
      </c>
      <c r="E68" s="117"/>
      <c r="F68" s="118"/>
      <c r="G68" s="43">
        <f t="shared" si="4"/>
        <v>0</v>
      </c>
      <c r="H68" s="43"/>
      <c r="I68" s="43"/>
      <c r="J68" s="390"/>
      <c r="L68" s="360"/>
    </row>
    <row r="69" spans="1:12" s="258" customFormat="1" ht="60.75" customHeight="1" x14ac:dyDescent="0.35">
      <c r="A69" s="30" t="s">
        <v>581</v>
      </c>
      <c r="B69" s="30" t="s">
        <v>582</v>
      </c>
      <c r="C69" s="46" t="s">
        <v>135</v>
      </c>
      <c r="D69" s="31" t="s">
        <v>583</v>
      </c>
      <c r="E69" s="50" t="s">
        <v>549</v>
      </c>
      <c r="F69" s="347" t="s">
        <v>562</v>
      </c>
      <c r="G69" s="32">
        <f t="shared" si="4"/>
        <v>1411879</v>
      </c>
      <c r="H69" s="32"/>
      <c r="I69" s="32">
        <v>1411879</v>
      </c>
      <c r="J69" s="32">
        <v>1411879</v>
      </c>
      <c r="L69" s="388"/>
    </row>
    <row r="70" spans="1:12" s="258" customFormat="1" ht="56.25" customHeight="1" x14ac:dyDescent="0.35">
      <c r="A70" s="46" t="s">
        <v>580</v>
      </c>
      <c r="B70" s="347">
        <v>2170</v>
      </c>
      <c r="C70" s="648">
        <v>763</v>
      </c>
      <c r="D70" s="649" t="s">
        <v>584</v>
      </c>
      <c r="E70" s="50" t="s">
        <v>549</v>
      </c>
      <c r="F70" s="347" t="s">
        <v>562</v>
      </c>
      <c r="G70" s="32">
        <f t="shared" si="4"/>
        <v>86003</v>
      </c>
      <c r="H70" s="32"/>
      <c r="I70" s="32">
        <v>86003</v>
      </c>
      <c r="J70" s="32">
        <v>86003</v>
      </c>
      <c r="L70" s="388"/>
    </row>
    <row r="71" spans="1:12" s="359" customFormat="1" ht="54.75" hidden="1" customHeight="1" x14ac:dyDescent="0.35">
      <c r="A71" s="77" t="s">
        <v>270</v>
      </c>
      <c r="B71" s="77" t="s">
        <v>169</v>
      </c>
      <c r="C71" s="77" t="s">
        <v>170</v>
      </c>
      <c r="D71" s="121" t="s">
        <v>171</v>
      </c>
      <c r="E71" s="117"/>
      <c r="F71" s="118"/>
      <c r="G71" s="43">
        <f t="shared" si="4"/>
        <v>0</v>
      </c>
      <c r="H71" s="43"/>
      <c r="I71" s="43"/>
      <c r="J71" s="391">
        <f t="shared" ref="J71:J75" si="5">SUM(I71)</f>
        <v>0</v>
      </c>
      <c r="L71" s="360"/>
    </row>
    <row r="72" spans="1:12" s="3" customFormat="1" ht="78.75" hidden="1" customHeight="1" x14ac:dyDescent="0.35">
      <c r="A72" s="78" t="s">
        <v>580</v>
      </c>
      <c r="B72" s="118">
        <v>2170</v>
      </c>
      <c r="C72" s="128">
        <v>763</v>
      </c>
      <c r="D72" s="129" t="s">
        <v>584</v>
      </c>
      <c r="E72" s="117"/>
      <c r="F72" s="118"/>
      <c r="G72" s="43">
        <f t="shared" si="4"/>
        <v>0</v>
      </c>
      <c r="H72" s="337"/>
      <c r="I72" s="337"/>
      <c r="J72" s="391"/>
      <c r="L72" s="359"/>
    </row>
    <row r="73" spans="1:12" s="3" customFormat="1" ht="61.5" hidden="1" customHeight="1" x14ac:dyDescent="0.35">
      <c r="A73" s="77" t="s">
        <v>397</v>
      </c>
      <c r="B73" s="77" t="s">
        <v>233</v>
      </c>
      <c r="C73" s="77" t="s">
        <v>234</v>
      </c>
      <c r="D73" s="121" t="s">
        <v>235</v>
      </c>
      <c r="E73" s="117"/>
      <c r="F73" s="118"/>
      <c r="G73" s="43">
        <f t="shared" si="4"/>
        <v>0</v>
      </c>
      <c r="H73" s="337"/>
      <c r="I73" s="337"/>
      <c r="J73" s="391"/>
      <c r="L73" s="359"/>
    </row>
    <row r="74" spans="1:12" s="3" customFormat="1" ht="76.5" hidden="1" customHeight="1" x14ac:dyDescent="0.35">
      <c r="A74" s="77" t="s">
        <v>271</v>
      </c>
      <c r="B74" s="77" t="s">
        <v>272</v>
      </c>
      <c r="C74" s="77" t="s">
        <v>210</v>
      </c>
      <c r="D74" s="117" t="s">
        <v>273</v>
      </c>
      <c r="E74" s="117" t="s">
        <v>540</v>
      </c>
      <c r="F74" s="118" t="s">
        <v>541</v>
      </c>
      <c r="G74" s="43">
        <f t="shared" si="4"/>
        <v>0</v>
      </c>
      <c r="H74" s="337"/>
      <c r="I74" s="337"/>
      <c r="J74" s="391">
        <f t="shared" si="5"/>
        <v>0</v>
      </c>
      <c r="L74" s="359"/>
    </row>
    <row r="75" spans="1:12" s="3" customFormat="1" ht="76.5" hidden="1" customHeight="1" x14ac:dyDescent="0.35">
      <c r="A75" s="77" t="s">
        <v>376</v>
      </c>
      <c r="B75" s="77" t="s">
        <v>377</v>
      </c>
      <c r="C75" s="77" t="s">
        <v>276</v>
      </c>
      <c r="D75" s="132" t="s">
        <v>378</v>
      </c>
      <c r="E75" s="117" t="s">
        <v>542</v>
      </c>
      <c r="F75" s="118" t="s">
        <v>543</v>
      </c>
      <c r="G75" s="43">
        <f t="shared" si="4"/>
        <v>0</v>
      </c>
      <c r="H75" s="337"/>
      <c r="I75" s="337"/>
      <c r="J75" s="391">
        <f t="shared" si="5"/>
        <v>0</v>
      </c>
      <c r="L75" s="359"/>
    </row>
    <row r="76" spans="1:12" s="3" customFormat="1" ht="76.5" hidden="1" customHeight="1" x14ac:dyDescent="0.35">
      <c r="A76" s="77" t="s">
        <v>274</v>
      </c>
      <c r="B76" s="77" t="s">
        <v>275</v>
      </c>
      <c r="C76" s="77" t="s">
        <v>276</v>
      </c>
      <c r="D76" s="392" t="s">
        <v>277</v>
      </c>
      <c r="E76" s="117" t="s">
        <v>542</v>
      </c>
      <c r="F76" s="118" t="s">
        <v>544</v>
      </c>
      <c r="G76" s="43">
        <f t="shared" si="4"/>
        <v>0</v>
      </c>
      <c r="H76" s="337"/>
      <c r="I76" s="337"/>
      <c r="J76" s="337"/>
      <c r="L76" s="359"/>
    </row>
    <row r="77" spans="1:12" s="3" customFormat="1" ht="74.25" hidden="1" customHeight="1" x14ac:dyDescent="0.35">
      <c r="A77" s="77" t="s">
        <v>278</v>
      </c>
      <c r="B77" s="77" t="s">
        <v>279</v>
      </c>
      <c r="C77" s="77" t="s">
        <v>276</v>
      </c>
      <c r="D77" s="117" t="s">
        <v>280</v>
      </c>
      <c r="E77" s="117" t="s">
        <v>542</v>
      </c>
      <c r="F77" s="118" t="s">
        <v>544</v>
      </c>
      <c r="G77" s="43">
        <f t="shared" si="4"/>
        <v>0</v>
      </c>
      <c r="H77" s="337"/>
      <c r="I77" s="337"/>
      <c r="J77" s="337"/>
      <c r="L77" s="359"/>
    </row>
    <row r="78" spans="1:12" s="3" customFormat="1" ht="48.75" hidden="1" customHeight="1" x14ac:dyDescent="0.35">
      <c r="A78" s="77" t="s">
        <v>281</v>
      </c>
      <c r="B78" s="77" t="s">
        <v>282</v>
      </c>
      <c r="C78" s="77" t="s">
        <v>276</v>
      </c>
      <c r="D78" s="117" t="s">
        <v>283</v>
      </c>
      <c r="E78" s="117"/>
      <c r="F78" s="118"/>
      <c r="G78" s="43">
        <f t="shared" si="4"/>
        <v>0</v>
      </c>
      <c r="H78" s="337"/>
      <c r="I78" s="337"/>
      <c r="J78" s="391"/>
      <c r="L78" s="359"/>
    </row>
    <row r="79" spans="1:12" s="3" customFormat="1" ht="57" hidden="1" customHeight="1" x14ac:dyDescent="0.35">
      <c r="A79" s="77" t="s">
        <v>284</v>
      </c>
      <c r="B79" s="77" t="s">
        <v>285</v>
      </c>
      <c r="C79" s="77" t="s">
        <v>276</v>
      </c>
      <c r="D79" s="117" t="s">
        <v>286</v>
      </c>
      <c r="E79" s="117"/>
      <c r="F79" s="118"/>
      <c r="G79" s="43">
        <f t="shared" si="4"/>
        <v>0</v>
      </c>
      <c r="H79" s="337"/>
      <c r="I79" s="337"/>
      <c r="J79" s="391"/>
      <c r="L79" s="359"/>
    </row>
    <row r="80" spans="1:12" s="393" customFormat="1" ht="84.75" hidden="1" customHeight="1" x14ac:dyDescent="0.35">
      <c r="A80" s="77" t="s">
        <v>287</v>
      </c>
      <c r="B80" s="77" t="s">
        <v>288</v>
      </c>
      <c r="C80" s="78" t="s">
        <v>276</v>
      </c>
      <c r="D80" s="132" t="s">
        <v>289</v>
      </c>
      <c r="E80" s="117" t="s">
        <v>545</v>
      </c>
      <c r="F80" s="118" t="s">
        <v>546</v>
      </c>
      <c r="G80" s="43">
        <f t="shared" si="4"/>
        <v>0</v>
      </c>
      <c r="H80" s="43"/>
      <c r="I80" s="43"/>
      <c r="J80" s="391"/>
      <c r="L80" s="345"/>
    </row>
    <row r="81" spans="1:13" s="480" customFormat="1" ht="75" customHeight="1" x14ac:dyDescent="0.35">
      <c r="A81" s="274" t="s">
        <v>290</v>
      </c>
      <c r="B81" s="274" t="s">
        <v>291</v>
      </c>
      <c r="C81" s="274" t="s">
        <v>276</v>
      </c>
      <c r="D81" s="479" t="s">
        <v>292</v>
      </c>
      <c r="E81" s="50" t="s">
        <v>542</v>
      </c>
      <c r="F81" s="347" t="s">
        <v>544</v>
      </c>
      <c r="G81" s="32">
        <f t="shared" si="4"/>
        <v>2250000</v>
      </c>
      <c r="H81" s="32">
        <v>2250000</v>
      </c>
      <c r="I81" s="348"/>
      <c r="J81" s="395"/>
      <c r="L81" s="311"/>
    </row>
    <row r="82" spans="1:13" s="393" customFormat="1" ht="81" hidden="1" customHeight="1" x14ac:dyDescent="0.35">
      <c r="A82" s="340" t="s">
        <v>290</v>
      </c>
      <c r="B82" s="340" t="s">
        <v>291</v>
      </c>
      <c r="C82" s="340" t="s">
        <v>276</v>
      </c>
      <c r="D82" s="392" t="s">
        <v>292</v>
      </c>
      <c r="E82" s="368" t="s">
        <v>547</v>
      </c>
      <c r="F82" s="118" t="s">
        <v>548</v>
      </c>
      <c r="G82" s="43">
        <f t="shared" si="4"/>
        <v>0</v>
      </c>
      <c r="H82" s="43"/>
      <c r="I82" s="337"/>
      <c r="J82" s="391"/>
      <c r="L82" s="345"/>
      <c r="M82" s="394"/>
    </row>
    <row r="83" spans="1:13" s="3" customFormat="1" ht="47.25" hidden="1" customHeight="1" x14ac:dyDescent="0.35">
      <c r="A83" s="77" t="s">
        <v>294</v>
      </c>
      <c r="B83" s="77" t="s">
        <v>295</v>
      </c>
      <c r="C83" s="77" t="s">
        <v>296</v>
      </c>
      <c r="D83" s="117" t="s">
        <v>297</v>
      </c>
      <c r="E83" s="117"/>
      <c r="F83" s="118"/>
      <c r="G83" s="43">
        <f t="shared" si="4"/>
        <v>0</v>
      </c>
      <c r="H83" s="391"/>
      <c r="I83" s="337"/>
      <c r="J83" s="337"/>
      <c r="L83" s="359"/>
    </row>
    <row r="84" spans="1:13" s="3" customFormat="1" ht="81" hidden="1" customHeight="1" x14ac:dyDescent="0.35">
      <c r="A84" s="77" t="s">
        <v>298</v>
      </c>
      <c r="B84" s="77" t="s">
        <v>299</v>
      </c>
      <c r="C84" s="77" t="s">
        <v>300</v>
      </c>
      <c r="D84" s="117" t="s">
        <v>301</v>
      </c>
      <c r="E84" s="117" t="s">
        <v>540</v>
      </c>
      <c r="F84" s="118" t="s">
        <v>541</v>
      </c>
      <c r="G84" s="43">
        <f t="shared" si="4"/>
        <v>0</v>
      </c>
      <c r="H84" s="391"/>
      <c r="I84" s="337"/>
      <c r="J84" s="391"/>
      <c r="L84" s="359"/>
    </row>
    <row r="85" spans="1:13" s="3" customFormat="1" ht="56.25" hidden="1" customHeight="1" x14ac:dyDescent="0.35">
      <c r="A85" s="77" t="s">
        <v>310</v>
      </c>
      <c r="B85" s="77" t="s">
        <v>311</v>
      </c>
      <c r="C85" s="77" t="s">
        <v>300</v>
      </c>
      <c r="D85" s="117" t="s">
        <v>312</v>
      </c>
      <c r="E85" s="117" t="s">
        <v>549</v>
      </c>
      <c r="F85" s="118" t="s">
        <v>562</v>
      </c>
      <c r="G85" s="43">
        <f t="shared" si="4"/>
        <v>0</v>
      </c>
      <c r="H85" s="391"/>
      <c r="I85" s="337"/>
      <c r="J85" s="337"/>
      <c r="L85" s="359"/>
    </row>
    <row r="86" spans="1:13" s="3" customFormat="1" ht="72" hidden="1" customHeight="1" x14ac:dyDescent="0.35">
      <c r="A86" s="77" t="s">
        <v>313</v>
      </c>
      <c r="B86" s="77" t="s">
        <v>314</v>
      </c>
      <c r="C86" s="77" t="s">
        <v>315</v>
      </c>
      <c r="D86" s="117" t="s">
        <v>316</v>
      </c>
      <c r="E86" s="117"/>
      <c r="F86" s="118"/>
      <c r="G86" s="43">
        <f t="shared" si="4"/>
        <v>0</v>
      </c>
      <c r="H86" s="337"/>
      <c r="I86" s="337"/>
      <c r="J86" s="391"/>
      <c r="L86" s="359"/>
    </row>
    <row r="87" spans="1:13" customFormat="1" ht="60" customHeight="1" x14ac:dyDescent="0.35">
      <c r="A87" s="30" t="s">
        <v>313</v>
      </c>
      <c r="B87" s="30" t="s">
        <v>314</v>
      </c>
      <c r="C87" s="30" t="s">
        <v>315</v>
      </c>
      <c r="D87" s="50" t="s">
        <v>316</v>
      </c>
      <c r="E87" s="50" t="s">
        <v>549</v>
      </c>
      <c r="F87" s="347" t="s">
        <v>562</v>
      </c>
      <c r="G87" s="32">
        <f t="shared" si="4"/>
        <v>80329</v>
      </c>
      <c r="H87" s="348"/>
      <c r="I87" s="348">
        <v>80329</v>
      </c>
      <c r="J87" s="348">
        <v>80329</v>
      </c>
      <c r="L87" s="258"/>
    </row>
    <row r="88" spans="1:13" s="3" customFormat="1" ht="78" hidden="1" customHeight="1" x14ac:dyDescent="0.35">
      <c r="A88" s="77" t="s">
        <v>313</v>
      </c>
      <c r="B88" s="77" t="s">
        <v>314</v>
      </c>
      <c r="C88" s="77" t="s">
        <v>315</v>
      </c>
      <c r="D88" s="117" t="s">
        <v>316</v>
      </c>
      <c r="E88" s="368" t="s">
        <v>515</v>
      </c>
      <c r="F88" s="118" t="s">
        <v>516</v>
      </c>
      <c r="G88" s="43">
        <f t="shared" si="4"/>
        <v>0</v>
      </c>
      <c r="H88" s="337"/>
      <c r="I88" s="337"/>
      <c r="J88" s="337"/>
      <c r="L88" s="359"/>
    </row>
    <row r="89" spans="1:13" s="3" customFormat="1" ht="58.5" hidden="1" customHeight="1" x14ac:dyDescent="0.35">
      <c r="A89" s="77" t="s">
        <v>318</v>
      </c>
      <c r="B89" s="77" t="s">
        <v>256</v>
      </c>
      <c r="C89" s="78" t="s">
        <v>257</v>
      </c>
      <c r="D89" s="117" t="s">
        <v>258</v>
      </c>
      <c r="E89" s="368" t="s">
        <v>536</v>
      </c>
      <c r="F89" s="118" t="s">
        <v>537</v>
      </c>
      <c r="G89" s="43">
        <f t="shared" si="4"/>
        <v>0</v>
      </c>
      <c r="H89" s="337"/>
      <c r="I89" s="337"/>
      <c r="J89" s="337"/>
      <c r="L89" s="359"/>
    </row>
    <row r="90" spans="1:13" s="3" customFormat="1" ht="75.75" hidden="1" customHeight="1" x14ac:dyDescent="0.35">
      <c r="A90" s="77" t="s">
        <v>319</v>
      </c>
      <c r="B90" s="77" t="s">
        <v>320</v>
      </c>
      <c r="C90" s="78" t="s">
        <v>98</v>
      </c>
      <c r="D90" s="79" t="s">
        <v>321</v>
      </c>
      <c r="E90" s="368"/>
      <c r="F90" s="118"/>
      <c r="G90" s="43">
        <f t="shared" si="4"/>
        <v>0</v>
      </c>
      <c r="H90" s="337"/>
      <c r="I90" s="337"/>
      <c r="J90" s="337"/>
      <c r="L90" s="359"/>
    </row>
    <row r="91" spans="1:13" s="3" customFormat="1" ht="75.75" hidden="1" customHeight="1" x14ac:dyDescent="0.35">
      <c r="A91" s="77" t="s">
        <v>319</v>
      </c>
      <c r="B91" s="77" t="s">
        <v>320</v>
      </c>
      <c r="C91" s="78" t="s">
        <v>98</v>
      </c>
      <c r="D91" s="79" t="s">
        <v>321</v>
      </c>
      <c r="E91" s="117" t="s">
        <v>542</v>
      </c>
      <c r="F91" s="118" t="s">
        <v>543</v>
      </c>
      <c r="G91" s="43">
        <f t="shared" si="4"/>
        <v>0</v>
      </c>
      <c r="H91" s="337"/>
      <c r="I91" s="337"/>
      <c r="J91" s="337"/>
      <c r="L91" s="359"/>
    </row>
    <row r="92" spans="1:13" s="3" customFormat="1" ht="57" hidden="1" customHeight="1" x14ac:dyDescent="0.35">
      <c r="A92" s="77" t="s">
        <v>317</v>
      </c>
      <c r="B92" s="77" t="s">
        <v>101</v>
      </c>
      <c r="C92" s="120" t="s">
        <v>102</v>
      </c>
      <c r="D92" s="122" t="s">
        <v>103</v>
      </c>
      <c r="E92" s="117"/>
      <c r="F92" s="118"/>
      <c r="G92" s="43">
        <f t="shared" si="4"/>
        <v>0</v>
      </c>
      <c r="H92" s="337"/>
      <c r="I92" s="337"/>
      <c r="J92" s="337"/>
      <c r="L92" s="359"/>
    </row>
    <row r="93" spans="1:13" s="3" customFormat="1" ht="68.25" hidden="1" customHeight="1" x14ac:dyDescent="0.35">
      <c r="A93" s="77" t="s">
        <v>322</v>
      </c>
      <c r="B93" s="77" t="s">
        <v>213</v>
      </c>
      <c r="C93" s="77" t="s">
        <v>106</v>
      </c>
      <c r="D93" s="351" t="s">
        <v>214</v>
      </c>
      <c r="E93" s="368" t="s">
        <v>507</v>
      </c>
      <c r="F93" s="118" t="s">
        <v>508</v>
      </c>
      <c r="G93" s="43">
        <f t="shared" si="4"/>
        <v>0</v>
      </c>
      <c r="H93" s="43"/>
      <c r="I93" s="337"/>
      <c r="J93" s="337"/>
      <c r="L93" s="359"/>
    </row>
    <row r="94" spans="1:13" s="4" customFormat="1" ht="49.5" hidden="1" customHeight="1" x14ac:dyDescent="0.35">
      <c r="A94" s="120" t="s">
        <v>323</v>
      </c>
      <c r="B94" s="77" t="s">
        <v>260</v>
      </c>
      <c r="C94" s="120" t="s">
        <v>261</v>
      </c>
      <c r="D94" s="122" t="s">
        <v>262</v>
      </c>
      <c r="E94" s="117" t="s">
        <v>538</v>
      </c>
      <c r="F94" s="118" t="s">
        <v>539</v>
      </c>
      <c r="G94" s="43">
        <f t="shared" si="4"/>
        <v>0</v>
      </c>
      <c r="H94" s="396"/>
      <c r="I94" s="337"/>
      <c r="J94" s="43"/>
      <c r="L94" s="345"/>
    </row>
    <row r="95" spans="1:13" s="4" customFormat="1" ht="77.25" hidden="1" customHeight="1" x14ac:dyDescent="0.35">
      <c r="A95" s="397" t="s">
        <v>550</v>
      </c>
      <c r="B95" s="397" t="s">
        <v>551</v>
      </c>
      <c r="C95" s="397" t="s">
        <v>98</v>
      </c>
      <c r="D95" s="398" t="s">
        <v>552</v>
      </c>
      <c r="E95" s="117" t="s">
        <v>542</v>
      </c>
      <c r="F95" s="118" t="s">
        <v>543</v>
      </c>
      <c r="G95" s="43">
        <f t="shared" si="4"/>
        <v>0</v>
      </c>
      <c r="H95" s="337"/>
      <c r="I95" s="337"/>
      <c r="J95" s="43"/>
      <c r="L95" s="345"/>
    </row>
    <row r="96" spans="1:13" s="4" customFormat="1" ht="81" hidden="1" customHeight="1" x14ac:dyDescent="0.35">
      <c r="A96" s="397" t="s">
        <v>553</v>
      </c>
      <c r="B96" s="397" t="s">
        <v>554</v>
      </c>
      <c r="C96" s="397" t="s">
        <v>98</v>
      </c>
      <c r="D96" s="398" t="s">
        <v>555</v>
      </c>
      <c r="E96" s="117" t="s">
        <v>542</v>
      </c>
      <c r="F96" s="118" t="s">
        <v>543</v>
      </c>
      <c r="G96" s="43">
        <f t="shared" si="4"/>
        <v>0</v>
      </c>
      <c r="H96" s="337"/>
      <c r="I96" s="337"/>
      <c r="J96" s="43"/>
      <c r="L96" s="345"/>
    </row>
    <row r="97" spans="1:12" customFormat="1" ht="60.75" hidden="1" customHeight="1" x14ac:dyDescent="0.35">
      <c r="A97" s="27" t="s">
        <v>324</v>
      </c>
      <c r="B97" s="74"/>
      <c r="C97" s="74"/>
      <c r="D97" s="72" t="s">
        <v>325</v>
      </c>
      <c r="E97" s="363"/>
      <c r="F97" s="364"/>
      <c r="G97" s="53">
        <f>SUM(G98)</f>
        <v>0</v>
      </c>
      <c r="H97" s="53">
        <f>SUM(H98)</f>
        <v>0</v>
      </c>
      <c r="I97" s="53">
        <f>SUM(I98)</f>
        <v>0</v>
      </c>
      <c r="J97" s="53">
        <f>SUM(J98)</f>
        <v>0</v>
      </c>
      <c r="L97" s="258"/>
    </row>
    <row r="98" spans="1:12" customFormat="1" ht="60.75" hidden="1" customHeight="1" x14ac:dyDescent="0.35">
      <c r="A98" s="27" t="s">
        <v>326</v>
      </c>
      <c r="B98" s="74"/>
      <c r="C98" s="74"/>
      <c r="D98" s="72" t="s">
        <v>325</v>
      </c>
      <c r="E98" s="363"/>
      <c r="F98" s="364"/>
      <c r="G98" s="335">
        <f>SUM(G99:G101)</f>
        <v>0</v>
      </c>
      <c r="H98" s="335">
        <f>SUM(H99:H101)</f>
        <v>0</v>
      </c>
      <c r="I98" s="335">
        <f>SUM(I99:I101)</f>
        <v>0</v>
      </c>
      <c r="J98" s="335">
        <f>SUM(J99:J101)</f>
        <v>0</v>
      </c>
      <c r="L98" s="365">
        <f>SUM(H97:I97)</f>
        <v>0</v>
      </c>
    </row>
    <row r="99" spans="1:12" customFormat="1" ht="73.5" hidden="1" customHeight="1" x14ac:dyDescent="0.35">
      <c r="A99" s="30" t="s">
        <v>328</v>
      </c>
      <c r="B99" s="30" t="s">
        <v>329</v>
      </c>
      <c r="C99" s="30" t="s">
        <v>300</v>
      </c>
      <c r="D99" s="49" t="s">
        <v>330</v>
      </c>
      <c r="E99" s="50" t="s">
        <v>556</v>
      </c>
      <c r="F99" s="347" t="s">
        <v>557</v>
      </c>
      <c r="G99" s="32">
        <f>SUM(H99:I99)</f>
        <v>0</v>
      </c>
      <c r="H99" s="348"/>
      <c r="I99" s="34"/>
      <c r="J99" s="34"/>
      <c r="L99" s="258"/>
    </row>
    <row r="100" spans="1:12" customFormat="1" ht="60.75" hidden="1" customHeight="1" x14ac:dyDescent="0.35">
      <c r="A100" s="30" t="s">
        <v>331</v>
      </c>
      <c r="B100" s="30" t="s">
        <v>332</v>
      </c>
      <c r="C100" s="30" t="s">
        <v>300</v>
      </c>
      <c r="D100" s="50" t="s">
        <v>333</v>
      </c>
      <c r="E100" s="50" t="s">
        <v>558</v>
      </c>
      <c r="F100" s="347" t="s">
        <v>559</v>
      </c>
      <c r="G100" s="32">
        <f>SUM(H100:I100)</f>
        <v>0</v>
      </c>
      <c r="H100" s="348"/>
      <c r="I100" s="34"/>
      <c r="J100" s="348"/>
      <c r="L100" s="258"/>
    </row>
    <row r="101" spans="1:12" s="3" customFormat="1" ht="96" hidden="1" customHeight="1" x14ac:dyDescent="0.35">
      <c r="A101" s="118">
        <v>1618821</v>
      </c>
      <c r="B101" s="118">
        <v>8821</v>
      </c>
      <c r="C101" s="340" t="s">
        <v>366</v>
      </c>
      <c r="D101" s="117" t="s">
        <v>560</v>
      </c>
      <c r="E101" s="117"/>
      <c r="F101" s="118"/>
      <c r="G101" s="43">
        <f>SUM(H101:I101)</f>
        <v>0</v>
      </c>
      <c r="H101" s="337"/>
      <c r="I101" s="337"/>
      <c r="J101" s="337"/>
      <c r="L101" s="359"/>
    </row>
    <row r="102" spans="1:12" customFormat="1" ht="58.5" customHeight="1" x14ac:dyDescent="0.35">
      <c r="A102" s="27" t="s">
        <v>350</v>
      </c>
      <c r="B102" s="27"/>
      <c r="C102" s="27"/>
      <c r="D102" s="42" t="s">
        <v>351</v>
      </c>
      <c r="E102" s="363"/>
      <c r="F102" s="364"/>
      <c r="G102" s="650">
        <f>SUM(G103)</f>
        <v>260000</v>
      </c>
      <c r="H102" s="650">
        <f t="shared" ref="H102:J102" si="6">SUM(H103)</f>
        <v>260000</v>
      </c>
      <c r="I102" s="650">
        <f t="shared" si="6"/>
        <v>0</v>
      </c>
      <c r="J102" s="650">
        <f t="shared" si="6"/>
        <v>0</v>
      </c>
      <c r="L102" s="258"/>
    </row>
    <row r="103" spans="1:12" customFormat="1" ht="58.5" customHeight="1" x14ac:dyDescent="0.35">
      <c r="A103" s="27" t="s">
        <v>352</v>
      </c>
      <c r="B103" s="27"/>
      <c r="C103" s="27"/>
      <c r="D103" s="42" t="s">
        <v>351</v>
      </c>
      <c r="E103" s="363"/>
      <c r="F103" s="364"/>
      <c r="G103" s="650">
        <f>SUM(G104:G105)</f>
        <v>260000</v>
      </c>
      <c r="H103" s="650">
        <f t="shared" ref="H103:J103" si="7">SUM(H104:H105)</f>
        <v>260000</v>
      </c>
      <c r="I103" s="650">
        <f t="shared" si="7"/>
        <v>0</v>
      </c>
      <c r="J103" s="650">
        <f t="shared" si="7"/>
        <v>0</v>
      </c>
      <c r="L103" s="258"/>
    </row>
    <row r="104" spans="1:12" customFormat="1" ht="93" customHeight="1" x14ac:dyDescent="0.35">
      <c r="A104" s="30" t="s">
        <v>585</v>
      </c>
      <c r="B104" s="30" t="s">
        <v>74</v>
      </c>
      <c r="C104" s="30" t="s">
        <v>75</v>
      </c>
      <c r="D104" s="36" t="s">
        <v>76</v>
      </c>
      <c r="E104" s="50" t="s">
        <v>495</v>
      </c>
      <c r="F104" s="347" t="s">
        <v>496</v>
      </c>
      <c r="G104" s="32">
        <f t="shared" ref="G104:G105" si="8">SUM(H104:I104)</f>
        <v>200000</v>
      </c>
      <c r="H104" s="348">
        <v>200000</v>
      </c>
      <c r="I104" s="348"/>
      <c r="J104" s="348"/>
      <c r="L104" s="258"/>
    </row>
    <row r="105" spans="1:12" customFormat="1" ht="77.25" customHeight="1" x14ac:dyDescent="0.35">
      <c r="A105" s="40" t="s">
        <v>593</v>
      </c>
      <c r="B105" s="30" t="s">
        <v>213</v>
      </c>
      <c r="C105" s="40" t="s">
        <v>106</v>
      </c>
      <c r="D105" s="41" t="s">
        <v>214</v>
      </c>
      <c r="E105" s="50" t="s">
        <v>507</v>
      </c>
      <c r="F105" s="347" t="s">
        <v>508</v>
      </c>
      <c r="G105" s="32">
        <f t="shared" si="8"/>
        <v>60000</v>
      </c>
      <c r="H105" s="348">
        <v>60000</v>
      </c>
      <c r="I105" s="348"/>
      <c r="J105" s="348"/>
      <c r="L105" s="258"/>
    </row>
    <row r="106" spans="1:12" s="402" customFormat="1" ht="32.4" customHeight="1" x14ac:dyDescent="0.3">
      <c r="A106" s="399" t="s">
        <v>354</v>
      </c>
      <c r="B106" s="399" t="s">
        <v>354</v>
      </c>
      <c r="C106" s="399" t="s">
        <v>354</v>
      </c>
      <c r="D106" s="400" t="s">
        <v>417</v>
      </c>
      <c r="E106" s="400" t="s">
        <v>354</v>
      </c>
      <c r="F106" s="400" t="s">
        <v>354</v>
      </c>
      <c r="G106" s="401">
        <f>SUM(G12,G27,G32,G52,G66,G98,G103)</f>
        <v>16965687</v>
      </c>
      <c r="H106" s="401">
        <f t="shared" ref="H106:J106" si="9">SUM(H12,H27,H32,H52,H66,H98,H103)</f>
        <v>8764476</v>
      </c>
      <c r="I106" s="401">
        <f t="shared" si="9"/>
        <v>8201211</v>
      </c>
      <c r="J106" s="401">
        <f t="shared" si="9"/>
        <v>8201211</v>
      </c>
      <c r="L106" s="403">
        <f>SUM(L12:L98)</f>
        <v>16705687</v>
      </c>
    </row>
    <row r="107" spans="1:12" s="4" customFormat="1" ht="11.25" customHeight="1" x14ac:dyDescent="0.35">
      <c r="A107" s="404"/>
      <c r="B107" s="404"/>
      <c r="C107" s="404"/>
      <c r="D107" s="404"/>
      <c r="E107" s="404"/>
      <c r="F107" s="313"/>
      <c r="G107" s="313"/>
      <c r="H107" s="404"/>
      <c r="I107" s="404"/>
      <c r="L107" s="365">
        <f>SUM(H106:I106)</f>
        <v>16965687</v>
      </c>
    </row>
    <row r="108" spans="1:12" ht="60" customHeight="1" x14ac:dyDescent="0.4">
      <c r="A108" s="308"/>
      <c r="B108" s="308"/>
      <c r="C108" s="308"/>
      <c r="D108" s="217" t="s">
        <v>489</v>
      </c>
      <c r="E108" s="217"/>
      <c r="G108" s="217" t="s">
        <v>356</v>
      </c>
      <c r="I108" s="310"/>
      <c r="K108" s="1"/>
    </row>
    <row r="109" spans="1:12" ht="46.5" customHeight="1" x14ac:dyDescent="0.4">
      <c r="A109" s="308"/>
      <c r="B109" s="308"/>
      <c r="C109" s="308"/>
      <c r="D109" s="217" t="s">
        <v>490</v>
      </c>
      <c r="E109" s="217"/>
      <c r="G109" s="312"/>
      <c r="H109" s="313"/>
      <c r="I109" s="310"/>
      <c r="K109" s="1"/>
    </row>
    <row r="110" spans="1:12" s="4" customFormat="1" ht="22.8" hidden="1" x14ac:dyDescent="0.4">
      <c r="A110" s="404"/>
      <c r="B110" s="421"/>
      <c r="C110" s="422"/>
      <c r="D110" s="423" t="s">
        <v>491</v>
      </c>
      <c r="E110" s="423"/>
      <c r="F110" s="309"/>
      <c r="G110" s="449"/>
      <c r="H110" s="3"/>
      <c r="I110" s="404"/>
      <c r="L110" s="345"/>
    </row>
    <row r="111" spans="1:12" s="4" customFormat="1" ht="22.8" hidden="1" x14ac:dyDescent="0.4">
      <c r="C111" s="424"/>
      <c r="D111" s="425" t="s">
        <v>492</v>
      </c>
      <c r="E111" s="424"/>
      <c r="F111" s="424"/>
      <c r="G111" s="426"/>
      <c r="H111" s="423" t="s">
        <v>365</v>
      </c>
      <c r="K111" s="3"/>
      <c r="L111" s="345"/>
    </row>
    <row r="112" spans="1:12" ht="22.8" hidden="1" x14ac:dyDescent="0.4">
      <c r="B112" s="115"/>
      <c r="C112" s="405"/>
      <c r="E112" s="406"/>
      <c r="F112" s="264"/>
      <c r="G112" s="7"/>
    </row>
    <row r="113" spans="4:10" ht="31.5" customHeight="1" x14ac:dyDescent="0.4">
      <c r="D113" s="8" t="s">
        <v>586</v>
      </c>
      <c r="E113" s="8"/>
      <c r="F113" s="8"/>
      <c r="G113" s="475"/>
      <c r="H113"/>
      <c r="I113"/>
      <c r="J113" s="16"/>
    </row>
    <row r="114" spans="4:10" ht="21" x14ac:dyDescent="0.4">
      <c r="D114" s="8" t="s">
        <v>587</v>
      </c>
      <c r="E114" s="484"/>
      <c r="F114" s="484"/>
      <c r="G114" s="475"/>
      <c r="H114"/>
      <c r="I114"/>
      <c r="J114" s="16"/>
    </row>
    <row r="115" spans="4:10" ht="21" x14ac:dyDescent="0.4">
      <c r="D115" s="8" t="s">
        <v>591</v>
      </c>
      <c r="E115" s="8"/>
      <c r="F115" s="8"/>
      <c r="G115" s="8" t="s">
        <v>592</v>
      </c>
      <c r="H115"/>
      <c r="J115" s="16"/>
    </row>
  </sheetData>
  <mergeCells count="12">
    <mergeCell ref="A4:B4"/>
    <mergeCell ref="G8:G9"/>
    <mergeCell ref="H8:H9"/>
    <mergeCell ref="I8:J8"/>
    <mergeCell ref="D5:I5"/>
    <mergeCell ref="A5:B5"/>
    <mergeCell ref="A8:A9"/>
    <mergeCell ref="B8:B9"/>
    <mergeCell ref="C8:C9"/>
    <mergeCell ref="D8:D9"/>
    <mergeCell ref="E8:E9"/>
    <mergeCell ref="F8:F9"/>
  </mergeCells>
  <pageMargins left="0.74803149606299213" right="0.19685039370078741" top="0.6692913385826772" bottom="7.874015748031496E-2" header="0" footer="0"/>
  <pageSetup paperSize="9" scale="56" fitToHeight="0" orientation="landscape" r:id="rId1"/>
  <headerFooter differentFirst="1" alignWithMargins="0">
    <oddHeader xml:space="preserve">&amp;C&amp;P
&amp;RПродовження додатку 6
</oddHeader>
  </headerFooter>
  <rowBreaks count="2" manualBreakCount="2">
    <brk id="51" max="9" man="1"/>
    <brk id="10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9</vt:i4>
      </vt:variant>
    </vt:vector>
  </HeadingPairs>
  <TitlesOfParts>
    <vt:vector size="15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'Додаток 3'!Заголовки_для_друку</vt:lpstr>
      <vt:lpstr>'Додаток 5'!Заголовки_для_друку</vt:lpstr>
      <vt:lpstr>'Додаток 6'!Заголовки_для_друку</vt:lpstr>
      <vt:lpstr>'Додаток 1'!Область_друку</vt:lpstr>
      <vt:lpstr>'Додаток 2'!Область_друку</vt:lpstr>
      <vt:lpstr>'Додаток 3'!Область_друку</vt:lpstr>
      <vt:lpstr>'Додаток 4'!Область_друку</vt:lpstr>
      <vt:lpstr>'Додаток 5'!Область_друку</vt:lpstr>
      <vt:lpstr>'Додаток 6'!Область_друку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Вараська міська військова адміністарція</cp:lastModifiedBy>
  <cp:lastPrinted>2025-06-20T10:30:45Z</cp:lastPrinted>
  <dcterms:created xsi:type="dcterms:W3CDTF">2004-12-22T07:46:33Z</dcterms:created>
  <dcterms:modified xsi:type="dcterms:W3CDTF">2025-06-25T14:19:53Z</dcterms:modified>
</cp:coreProperties>
</file>