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filterPrivacy="1"/>
  <xr:revisionPtr revIDLastSave="15" documentId="13_ncr:1_{C76FB4A4-DD0B-4272-91C8-B3D720014695}" xr6:coauthVersionLast="47" xr6:coauthVersionMax="47" xr10:uidLastSave="{3FD5DC7E-A1CE-49A6-817F-D867EF3AF442}"/>
  <bookViews>
    <workbookView xWindow="-108" yWindow="-108" windowWidth="23256" windowHeight="12456" activeTab="1" xr2:uid="{00000000-000D-0000-FFFF-FFFF00000000}"/>
  </bookViews>
  <sheets>
    <sheet name="13.06" sheetId="2" r:id="rId1"/>
    <sheet name="Пояснюювальна" sheetId="3" r:id="rId2"/>
  </sheets>
  <definedNames>
    <definedName name="_xlnm._FilterDatabase" localSheetId="0" hidden="1">'13.06'!#REF!</definedName>
    <definedName name="_xlnm.Print_Titles" localSheetId="0">'13.06'!$2:$3</definedName>
    <definedName name="_xlnm.Print_Area" localSheetId="0">'13.06'!$C$1:$I$58</definedName>
    <definedName name="_xlnm.Print_Area" localSheetId="1">Пояснюювальна!$A$1:$H$71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3" l="1"/>
  <c r="G4" i="3"/>
  <c r="F26" i="3"/>
  <c r="F40" i="3"/>
  <c r="H70" i="3"/>
  <c r="E52" i="3"/>
  <c r="G50" i="3"/>
  <c r="G49" i="3"/>
  <c r="G48" i="3"/>
  <c r="F47" i="3"/>
  <c r="E47" i="3"/>
  <c r="G46" i="3"/>
  <c r="G45" i="3"/>
  <c r="G44" i="3"/>
  <c r="G43" i="3"/>
  <c r="G42" i="3"/>
  <c r="E40" i="3"/>
  <c r="G39" i="3"/>
  <c r="G38" i="3"/>
  <c r="G37" i="3"/>
  <c r="G36" i="3"/>
  <c r="G35" i="3"/>
  <c r="H34" i="3"/>
  <c r="H26" i="3" s="1"/>
  <c r="E34" i="3"/>
  <c r="G34" i="3" s="1"/>
  <c r="G33" i="3"/>
  <c r="G32" i="3"/>
  <c r="G31" i="3"/>
  <c r="G30" i="3"/>
  <c r="G29" i="3"/>
  <c r="G28" i="3"/>
  <c r="G27" i="3"/>
  <c r="E26" i="3"/>
  <c r="G25" i="3"/>
  <c r="G24" i="3"/>
  <c r="G23" i="3"/>
  <c r="G22" i="3"/>
  <c r="G21" i="3"/>
  <c r="G20" i="3"/>
  <c r="G19" i="3"/>
  <c r="F18" i="3"/>
  <c r="E18" i="3"/>
  <c r="G17" i="3"/>
  <c r="G16" i="3"/>
  <c r="G14" i="3"/>
  <c r="G13" i="3"/>
  <c r="G12" i="3"/>
  <c r="G11" i="3"/>
  <c r="G10" i="3"/>
  <c r="G9" i="3"/>
  <c r="G8" i="3"/>
  <c r="G7" i="3"/>
  <c r="G6" i="3"/>
  <c r="G5" i="3"/>
  <c r="F4" i="3"/>
  <c r="E4" i="3"/>
  <c r="G56" i="2"/>
  <c r="F56" i="2"/>
  <c r="F58" i="2"/>
  <c r="E56" i="2"/>
  <c r="G58" i="2"/>
  <c r="E58" i="2"/>
  <c r="E50" i="2"/>
  <c r="E54" i="2" s="1"/>
  <c r="G35" i="2"/>
  <c r="F51" i="3" l="1"/>
  <c r="F52" i="3" s="1"/>
  <c r="G52" i="3" s="1"/>
  <c r="E51" i="3"/>
  <c r="G26" i="3"/>
  <c r="G40" i="3"/>
  <c r="G47" i="3"/>
  <c r="G51" i="3"/>
  <c r="G18" i="3"/>
  <c r="G23" i="2"/>
  <c r="G24" i="2"/>
  <c r="G25" i="2"/>
  <c r="G26" i="2"/>
  <c r="G27" i="2"/>
  <c r="G28" i="2"/>
  <c r="G22" i="2"/>
  <c r="F21" i="2"/>
  <c r="E21" i="2"/>
  <c r="G21" i="2" l="1"/>
  <c r="F43" i="2" l="1"/>
  <c r="G40" i="2"/>
  <c r="G48" i="2" l="1"/>
  <c r="G52" i="2"/>
  <c r="G53" i="2"/>
  <c r="E7" i="2"/>
  <c r="E43" i="2"/>
  <c r="F29" i="2"/>
  <c r="E29" i="2"/>
  <c r="F7" i="2"/>
  <c r="G34" i="2"/>
  <c r="G41" i="2"/>
  <c r="G32" i="2"/>
  <c r="E37" i="2"/>
  <c r="G31" i="2"/>
  <c r="G33" i="2"/>
  <c r="G30" i="2"/>
  <c r="G38" i="2"/>
  <c r="G42" i="2"/>
  <c r="G39" i="2"/>
  <c r="H37" i="2"/>
  <c r="H76" i="2"/>
  <c r="G46" i="2"/>
  <c r="G29" i="2" l="1"/>
  <c r="G43" i="2"/>
  <c r="G7" i="2"/>
  <c r="G47" i="2"/>
  <c r="I58" i="2" l="1"/>
  <c r="G37" i="2"/>
  <c r="G19" i="2"/>
  <c r="G45" i="2" l="1"/>
  <c r="G49" i="2"/>
  <c r="G36" i="2"/>
  <c r="F50" i="2" l="1"/>
  <c r="F54" i="2" s="1"/>
  <c r="G51" i="2"/>
  <c r="G18" i="2"/>
  <c r="G17" i="2"/>
  <c r="G16" i="2"/>
  <c r="G20" i="2"/>
  <c r="G54" i="2" l="1"/>
  <c r="G50" i="2"/>
  <c r="G12" i="2"/>
  <c r="G13" i="2"/>
  <c r="G14" i="2"/>
  <c r="G15" i="2"/>
  <c r="E55" i="2"/>
  <c r="F55" i="2" l="1"/>
  <c r="G55" i="2" s="1"/>
  <c r="G11" i="2"/>
  <c r="H29" i="2"/>
  <c r="G10" i="2" l="1"/>
  <c r="G9" i="2"/>
  <c r="G8" i="2"/>
</calcChain>
</file>

<file path=xl/sharedStrings.xml><?xml version="1.0" encoding="utf-8"?>
<sst xmlns="http://schemas.openxmlformats.org/spreadsheetml/2006/main" count="245" uniqueCount="99">
  <si>
    <t>Пропозиції військової адміністрації</t>
  </si>
  <si>
    <t>№</t>
  </si>
  <si>
    <t>N</t>
  </si>
  <si>
    <t>КПКВ</t>
  </si>
  <si>
    <t>Найменування</t>
  </si>
  <si>
    <t>Загальний фонд</t>
  </si>
  <si>
    <t>Спеціальний фонд</t>
  </si>
  <si>
    <t>Всього, грн</t>
  </si>
  <si>
    <t>Примітка</t>
  </si>
  <si>
    <t>Виконавчий комітет</t>
  </si>
  <si>
    <t>1</t>
  </si>
  <si>
    <t>0210150</t>
  </si>
  <si>
    <t>Поточний ремонт пічного опалення приміщення с.Стара Рафалівка</t>
  </si>
  <si>
    <t>на опрацюванні</t>
  </si>
  <si>
    <t>0210160</t>
  </si>
  <si>
    <t>Служба у справах дітей. Оплата електроенергії</t>
  </si>
  <si>
    <t>зменшення резервного</t>
  </si>
  <si>
    <t>1.1</t>
  </si>
  <si>
    <t>2</t>
  </si>
  <si>
    <t>0217130</t>
  </si>
  <si>
    <t>Інвентаризація земель</t>
  </si>
  <si>
    <t>0219800</t>
  </si>
  <si>
    <t xml:space="preserve">Управління освіти </t>
  </si>
  <si>
    <t>0611021</t>
  </si>
  <si>
    <t>Департамент соціального захисту та гідності</t>
  </si>
  <si>
    <t xml:space="preserve">Разом  ВИДАТКИ </t>
  </si>
  <si>
    <t>вільні</t>
  </si>
  <si>
    <t>залишок на 24.04.</t>
  </si>
  <si>
    <t>сума по програмах</t>
  </si>
  <si>
    <t xml:space="preserve">                                           вільні залишки -</t>
  </si>
  <si>
    <t>Вараська міська військова адміністрація</t>
  </si>
  <si>
    <t>Департамент житлово-комунального господарства, майна та будівництва</t>
  </si>
  <si>
    <t>Департамент культури, туризму, молоді та спорту</t>
  </si>
  <si>
    <t>1014060</t>
  </si>
  <si>
    <t>Поточний ремонт чотирьохрядного баяна</t>
  </si>
  <si>
    <t>1216030</t>
  </si>
  <si>
    <t>1013140</t>
  </si>
  <si>
    <t>Оздоровлення та відпочинок дітей</t>
  </si>
  <si>
    <t>0818240</t>
  </si>
  <si>
    <t>Субвенція на виплату винагороди координаторам соціального проекту "Активні парки- локації здорової України"</t>
  </si>
  <si>
    <t>0810160</t>
  </si>
  <si>
    <t>0812145</t>
  </si>
  <si>
    <t>0615031</t>
  </si>
  <si>
    <t>0812010</t>
  </si>
  <si>
    <t>1217330</t>
  </si>
  <si>
    <t>1217461</t>
  </si>
  <si>
    <t>0812111</t>
  </si>
  <si>
    <t>1015062</t>
  </si>
  <si>
    <t>Фінансова підтримка участі команди юнаків ДЮСШ у міжнародному турнірі з футболу</t>
  </si>
  <si>
    <t xml:space="preserve">КНП ВМР "Вараський ЦПМД". Придбання легкового автомобіля - 900 000 грн. Надання фінансової підтримки - 560 000 грн.   </t>
  </si>
  <si>
    <t>Поточний ремонт покрівлі Сопачівського ліцею</t>
  </si>
  <si>
    <t>Придбання комп'ютерів та комплектуючих для департаменту соціального захисту та гідності</t>
  </si>
  <si>
    <t>КНП ВМР "ВБЛ". Оплата праці ,відрядження для фахівців ВЛК  на базі Рівненського обласного центру мобілізації</t>
  </si>
  <si>
    <t>КНП ВМР "ВБЛ". Поточний ремонт вхідної групи Центру психічного здоров'я</t>
  </si>
  <si>
    <t xml:space="preserve"> КП "Благоустрій". Витрати на електроенергію для вуличного освітлення</t>
  </si>
  <si>
    <t>перевикон</t>
  </si>
  <si>
    <t>перевиконання</t>
  </si>
  <si>
    <t>Субвенція Вараському РВП ГУНП на придбання спеціалізованого автомобіля та матеріалів для ремонту приміщення</t>
  </si>
  <si>
    <t>5010160</t>
  </si>
  <si>
    <t>5018240</t>
  </si>
  <si>
    <t>5010180</t>
  </si>
  <si>
    <t>1212010</t>
  </si>
  <si>
    <t>Поточний ремонт офісних приміщень департаменту культури та центру дозвілля</t>
  </si>
  <si>
    <t>1011060 1014060</t>
  </si>
  <si>
    <t>0611070</t>
  </si>
  <si>
    <t>Резервний фонд</t>
  </si>
  <si>
    <t>Вільний залишок коштів бюджету</t>
  </si>
  <si>
    <t>Перевиконання</t>
  </si>
  <si>
    <t>Поточний ремонт приміщень "Світ домашніх улюбленців" центру дитячої та юнацької творчості Вараської міської ради за адресою м-н Будівельників, 46, м.Вараш</t>
  </si>
  <si>
    <t>Перерозподіл коштів Вараського ліцею №1 для проведення ремонтів кабінетів, лабораторій та осередку "Захист України"</t>
  </si>
  <si>
    <t>Виготовлення ПКД "Автоматична система пожежної сигналізації та оповіщення людей про пожежу" Більськовільський ліцей, Вараський ліцей №6</t>
  </si>
  <si>
    <t xml:space="preserve">Виготовлення ПКД на капітальний ремонт покрівлі ДЮСШ ВМР, м-н. Вараш, 28в; "Сауна" (Реабілітаційно-відновлювальний комплекс ДЮСШ), м-н.Вараш, 28б. </t>
  </si>
  <si>
    <t>0611160</t>
  </si>
  <si>
    <t>Субвенція з бюджету Каноницької ТГ Вараському центру професійного розвитку педагогічних працівників</t>
  </si>
  <si>
    <t>Централізовані заходи з лікування онкологічних хворих</t>
  </si>
  <si>
    <t>КНП ВМР "ВБЛ". Перевезення членів позаштатної ВЛК до місць проведення ВЛК</t>
  </si>
  <si>
    <t>0813225</t>
  </si>
  <si>
    <t>Субвенція з державного бюджету на виплату грощової компенсації за належні для отримання жилі приміщення</t>
  </si>
  <si>
    <t xml:space="preserve">Додаткова потреба в коштах на виплату щомісячної грошової винагороди кращим спортсменам у 2025 році. </t>
  </si>
  <si>
    <t xml:space="preserve"> КП "Благоустрій". Витрати на регулювання водно-повітряного режиму осушених земель механічним методом та методом шлюзування</t>
  </si>
  <si>
    <t>(Завершення робіт) Будівництво водопровідної мережі Більськовільського ліцею-1372315 грн.  Реконструкція системи водовідведення (з влаштуванням локальних очисних споруд) Більськовільського ліцею- 39564 грн</t>
  </si>
  <si>
    <t xml:space="preserve">(Завершення робіт) Капітальний ремонт доріг вул.Хлібороб від буд.№38 до перехрестя з вул.Шкільна в с. Стара Рафалівка </t>
  </si>
  <si>
    <t xml:space="preserve">КНП ВМР "ВБЛ". Будівництво системи відеоспостереження - 59618 грн. Реконструкція мереж електропостачання зі встановленням дизель-генераторів  - 26385 грн                                                                                                  </t>
  </si>
  <si>
    <t>Комунальні послуги та енергоносії. Уточнення наказу №256</t>
  </si>
  <si>
    <t>Придбання карток первинного обліку, канцелярських товарів (Програма мобілізаційної підготовки, мобілізації та оборонної роботи)</t>
  </si>
  <si>
    <t>Заходи Міської програми з відзначення до державних, професійних та місцевих свят, ювілейних дат, заохочення за заслуги перед Вараською міською територіальною громадою</t>
  </si>
  <si>
    <t>Уточнення змін до бюджету станом на 19.06.2025 року</t>
  </si>
  <si>
    <t>Пояснювальна записка до наказу №369 від 19.06.2025 року</t>
  </si>
  <si>
    <t>Субвенція Вараському РВП ГУНП на виконання заходів Програми "Безпечна громада та профілактика правопорушень на 2024-2028 роки"</t>
  </si>
  <si>
    <t xml:space="preserve">Начальник міської </t>
  </si>
  <si>
    <t xml:space="preserve">військової адміністрації                    </t>
  </si>
  <si>
    <t xml:space="preserve"> Людмила МАРИНІНА</t>
  </si>
  <si>
    <t>Виготовлення ПКД на капітальний ремонт покрівлі ДЮСШ ВМР, покрівлі громадської будівлі "Сауна" (Реабілітаційно-відновлювальний комплекс ДЮСШ)</t>
  </si>
  <si>
    <t xml:space="preserve">Поточний ремонт приміщень Центру дитячої та юнацької творчості </t>
  </si>
  <si>
    <t>Субвенція для військової частини -- МОУ</t>
  </si>
  <si>
    <t>Субвенція для військової частини -- МОУ (для потреб --)</t>
  </si>
  <si>
    <t>Субвенція для військової частини -- МОУ (для потреб в/ч --)</t>
  </si>
  <si>
    <t>Субвенція для військової частини -- ДПСУ для потреб --</t>
  </si>
  <si>
    <t>Субвенція для військової частини -- НГУ (для --)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</si>
</sst>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name val="Arial Cyr"/>
      <charset val="204"/>
    </font>
    <font>
      <b/>
      <sz val="13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3"/>
      <color rgb="FFFF0000"/>
      <name val="Times New Roman"/>
      <family val="1"/>
      <charset val="204"/>
    </font>
    <font>
      <b/>
      <sz val="13"/>
      <color rgb="FFFF0000"/>
      <name val="Times New Roman"/>
      <family val="1"/>
      <charset val="204"/>
    </font>
    <font>
      <sz val="14"/>
      <color rgb="FFFF0000"/>
      <name val="Arial Cyr"/>
      <charset val="204"/>
    </font>
    <font>
      <b/>
      <sz val="14"/>
      <color rgb="FFFF0000"/>
      <name val="Arial Cyr"/>
      <charset val="204"/>
    </font>
    <font>
      <sz val="14"/>
      <name val="Arial Cyr"/>
      <charset val="204"/>
    </font>
    <font>
      <sz val="11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8"/>
      <name val="Calibri"/>
      <family val="2"/>
      <scheme val="minor"/>
    </font>
    <font>
      <b/>
      <sz val="14"/>
      <name val="Times New Roman"/>
      <family val="1"/>
    </font>
    <font>
      <sz val="14"/>
      <name val="Times New Roman"/>
      <family val="1"/>
    </font>
    <font>
      <i/>
      <sz val="12"/>
      <name val="Times New Roman"/>
      <family val="1"/>
      <charset val="204"/>
    </font>
    <font>
      <sz val="12"/>
      <name val="Times New Roman"/>
      <family val="1"/>
    </font>
    <font>
      <sz val="14"/>
      <color theme="1"/>
      <name val="Times New Roman"/>
      <family val="1"/>
    </font>
    <font>
      <sz val="12"/>
      <name val="Times New Roman CYR"/>
      <charset val="204"/>
    </font>
    <font>
      <sz val="12"/>
      <name val="Times New Roman Cyr"/>
      <family val="1"/>
      <charset val="204"/>
    </font>
    <font>
      <sz val="18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57">
    <xf numFmtId="0" fontId="0" fillId="0" borderId="0" xfId="0"/>
    <xf numFmtId="49" fontId="2" fillId="0" borderId="0" xfId="1" applyNumberFormat="1" applyFont="1" applyAlignment="1">
      <alignment horizontal="left"/>
    </xf>
    <xf numFmtId="49" fontId="3" fillId="0" borderId="0" xfId="1" applyNumberFormat="1" applyFont="1" applyAlignment="1">
      <alignment horizontal="left"/>
    </xf>
    <xf numFmtId="0" fontId="5" fillId="0" borderId="0" xfId="1" applyFont="1" applyAlignment="1">
      <alignment horizontal="left" vertical="top" wrapText="1"/>
    </xf>
    <xf numFmtId="0" fontId="2" fillId="0" borderId="0" xfId="1" applyFont="1"/>
    <xf numFmtId="49" fontId="7" fillId="0" borderId="2" xfId="1" applyNumberFormat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wrapText="1"/>
    </xf>
    <xf numFmtId="0" fontId="8" fillId="2" borderId="2" xfId="1" applyFont="1" applyFill="1" applyBorder="1" applyAlignment="1">
      <alignment horizontal="center" wrapText="1"/>
    </xf>
    <xf numFmtId="49" fontId="7" fillId="0" borderId="5" xfId="1" applyNumberFormat="1" applyFont="1" applyBorder="1" applyAlignment="1">
      <alignment horizontal="center" vertical="center"/>
    </xf>
    <xf numFmtId="1" fontId="8" fillId="0" borderId="3" xfId="1" applyNumberFormat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10" fillId="0" borderId="0" xfId="1" applyFont="1" applyAlignment="1">
      <alignment horizontal="center" vertical="center" wrapText="1"/>
    </xf>
    <xf numFmtId="0" fontId="11" fillId="0" borderId="0" xfId="1" applyFont="1" applyAlignment="1">
      <alignment horizontal="center"/>
    </xf>
    <xf numFmtId="49" fontId="7" fillId="0" borderId="4" xfId="1" applyNumberFormat="1" applyFont="1" applyBorder="1" applyAlignment="1">
      <alignment horizontal="left"/>
    </xf>
    <xf numFmtId="3" fontId="7" fillId="3" borderId="4" xfId="1" applyNumberFormat="1" applyFont="1" applyFill="1" applyBorder="1" applyAlignment="1">
      <alignment horizontal="right"/>
    </xf>
    <xf numFmtId="3" fontId="8" fillId="3" borderId="6" xfId="1" applyNumberFormat="1" applyFont="1" applyFill="1" applyBorder="1" applyAlignment="1">
      <alignment horizontal="center" wrapText="1"/>
    </xf>
    <xf numFmtId="3" fontId="8" fillId="3" borderId="4" xfId="1" applyNumberFormat="1" applyFont="1" applyFill="1" applyBorder="1" applyAlignment="1">
      <alignment horizontal="center"/>
    </xf>
    <xf numFmtId="3" fontId="7" fillId="3" borderId="3" xfId="1" applyNumberFormat="1" applyFont="1" applyFill="1" applyBorder="1" applyAlignment="1">
      <alignment horizontal="center"/>
    </xf>
    <xf numFmtId="3" fontId="8" fillId="3" borderId="3" xfId="1" applyNumberFormat="1" applyFont="1" applyFill="1" applyBorder="1" applyAlignment="1">
      <alignment horizontal="center" vertical="center"/>
    </xf>
    <xf numFmtId="3" fontId="8" fillId="3" borderId="0" xfId="1" applyNumberFormat="1" applyFont="1" applyFill="1" applyAlignment="1">
      <alignment horizontal="center"/>
    </xf>
    <xf numFmtId="0" fontId="7" fillId="0" borderId="0" xfId="1" applyFont="1"/>
    <xf numFmtId="3" fontId="7" fillId="0" borderId="0" xfId="1" applyNumberFormat="1" applyFont="1"/>
    <xf numFmtId="3" fontId="13" fillId="0" borderId="0" xfId="1" applyNumberFormat="1" applyFont="1" applyAlignment="1">
      <alignment horizontal="center" vertical="center" wrapText="1"/>
    </xf>
    <xf numFmtId="0" fontId="6" fillId="0" borderId="0" xfId="1" applyFont="1"/>
    <xf numFmtId="3" fontId="6" fillId="0" borderId="0" xfId="1" applyNumberFormat="1" applyFont="1"/>
    <xf numFmtId="49" fontId="2" fillId="0" borderId="4" xfId="1" applyNumberFormat="1" applyFont="1" applyBorder="1" applyAlignment="1">
      <alignment horizontal="left"/>
    </xf>
    <xf numFmtId="49" fontId="2" fillId="0" borderId="4" xfId="1" applyNumberFormat="1" applyFont="1" applyBorder="1" applyAlignment="1">
      <alignment horizontal="right"/>
    </xf>
    <xf numFmtId="3" fontId="12" fillId="0" borderId="6" xfId="1" applyNumberFormat="1" applyFont="1" applyBorder="1" applyAlignment="1">
      <alignment horizontal="left" wrapText="1"/>
    </xf>
    <xf numFmtId="3" fontId="12" fillId="0" borderId="4" xfId="1" applyNumberFormat="1" applyFont="1" applyBorder="1" applyAlignment="1">
      <alignment horizontal="center"/>
    </xf>
    <xf numFmtId="3" fontId="12" fillId="0" borderId="3" xfId="1" applyNumberFormat="1" applyFont="1" applyBorder="1" applyAlignment="1">
      <alignment horizontal="center"/>
    </xf>
    <xf numFmtId="3" fontId="12" fillId="0" borderId="0" xfId="1" applyNumberFormat="1" applyFont="1" applyAlignment="1">
      <alignment horizontal="center" vertical="center" wrapText="1"/>
    </xf>
    <xf numFmtId="3" fontId="2" fillId="0" borderId="4" xfId="1" applyNumberFormat="1" applyFont="1" applyBorder="1" applyAlignment="1">
      <alignment horizontal="center"/>
    </xf>
    <xf numFmtId="0" fontId="3" fillId="0" borderId="0" xfId="1" applyFont="1"/>
    <xf numFmtId="4" fontId="6" fillId="0" borderId="0" xfId="1" applyNumberFormat="1" applyFont="1"/>
    <xf numFmtId="49" fontId="3" fillId="4" borderId="4" xfId="1" applyNumberFormat="1" applyFont="1" applyFill="1" applyBorder="1" applyAlignment="1">
      <alignment horizontal="left"/>
    </xf>
    <xf numFmtId="4" fontId="8" fillId="0" borderId="0" xfId="1" applyNumberFormat="1" applyFont="1" applyAlignment="1">
      <alignment horizontal="center"/>
    </xf>
    <xf numFmtId="3" fontId="8" fillId="0" borderId="0" xfId="1" applyNumberFormat="1" applyFont="1"/>
    <xf numFmtId="3" fontId="13" fillId="0" borderId="0" xfId="1" applyNumberFormat="1" applyFont="1"/>
    <xf numFmtId="3" fontId="13" fillId="0" borderId="0" xfId="1" applyNumberFormat="1" applyFont="1" applyAlignment="1">
      <alignment horizontal="center"/>
    </xf>
    <xf numFmtId="3" fontId="12" fillId="0" borderId="0" xfId="1" applyNumberFormat="1" applyFont="1" applyAlignment="1">
      <alignment horizontal="center"/>
    </xf>
    <xf numFmtId="4" fontId="3" fillId="0" borderId="0" xfId="1" applyNumberFormat="1" applyFont="1" applyAlignment="1">
      <alignment horizontal="center"/>
    </xf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4" fontId="2" fillId="0" borderId="0" xfId="1" applyNumberFormat="1" applyFont="1" applyAlignment="1">
      <alignment horizontal="center"/>
    </xf>
    <xf numFmtId="3" fontId="2" fillId="0" borderId="0" xfId="1" applyNumberFormat="1" applyFont="1" applyAlignment="1">
      <alignment horizontal="center"/>
    </xf>
    <xf numFmtId="3" fontId="13" fillId="0" borderId="0" xfId="1" applyNumberFormat="1" applyFont="1" applyAlignment="1">
      <alignment horizontal="center" vertical="center"/>
    </xf>
    <xf numFmtId="4" fontId="3" fillId="0" borderId="0" xfId="1" applyNumberFormat="1" applyFont="1" applyAlignment="1">
      <alignment horizontal="center" vertical="center"/>
    </xf>
    <xf numFmtId="3" fontId="13" fillId="0" borderId="0" xfId="1" applyNumberFormat="1" applyFont="1" applyAlignment="1">
      <alignment horizontal="left"/>
    </xf>
    <xf numFmtId="0" fontId="13" fillId="0" borderId="0" xfId="1" applyFont="1"/>
    <xf numFmtId="4" fontId="14" fillId="0" borderId="0" xfId="1" applyNumberFormat="1" applyFont="1" applyAlignment="1">
      <alignment horizontal="center"/>
    </xf>
    <xf numFmtId="3" fontId="14" fillId="0" borderId="0" xfId="1" applyNumberFormat="1" applyFont="1" applyAlignment="1">
      <alignment horizontal="right"/>
    </xf>
    <xf numFmtId="0" fontId="12" fillId="0" borderId="0" xfId="1" applyFont="1" applyAlignment="1">
      <alignment horizontal="left"/>
    </xf>
    <xf numFmtId="4" fontId="2" fillId="0" borderId="0" xfId="1" applyNumberFormat="1" applyFont="1" applyAlignment="1">
      <alignment horizontal="right"/>
    </xf>
    <xf numFmtId="4" fontId="8" fillId="0" borderId="0" xfId="1" applyNumberFormat="1" applyFont="1"/>
    <xf numFmtId="4" fontId="2" fillId="0" borderId="0" xfId="1" applyNumberFormat="1" applyFont="1"/>
    <xf numFmtId="0" fontId="12" fillId="0" borderId="0" xfId="1" applyFont="1"/>
    <xf numFmtId="3" fontId="8" fillId="0" borderId="0" xfId="1" applyNumberFormat="1" applyFont="1" applyAlignment="1">
      <alignment horizontal="right"/>
    </xf>
    <xf numFmtId="49" fontId="13" fillId="0" borderId="0" xfId="1" applyNumberFormat="1" applyFont="1" applyAlignment="1">
      <alignment horizontal="left" wrapText="1"/>
    </xf>
    <xf numFmtId="0" fontId="18" fillId="0" borderId="0" xfId="1" applyFont="1" applyAlignment="1">
      <alignment horizontal="left" wrapText="1"/>
    </xf>
    <xf numFmtId="3" fontId="8" fillId="0" borderId="0" xfId="1" applyNumberFormat="1" applyFont="1" applyAlignment="1">
      <alignment horizontal="center"/>
    </xf>
    <xf numFmtId="4" fontId="7" fillId="0" borderId="0" xfId="1" applyNumberFormat="1" applyFont="1" applyAlignment="1">
      <alignment horizontal="center"/>
    </xf>
    <xf numFmtId="3" fontId="2" fillId="0" borderId="0" xfId="1" applyNumberFormat="1" applyFont="1"/>
    <xf numFmtId="4" fontId="3" fillId="0" borderId="0" xfId="1" applyNumberFormat="1" applyFont="1"/>
    <xf numFmtId="49" fontId="3" fillId="0" borderId="0" xfId="1" applyNumberFormat="1" applyFont="1" applyAlignment="1">
      <alignment horizontal="right"/>
    </xf>
    <xf numFmtId="0" fontId="16" fillId="0" borderId="0" xfId="1" applyFont="1"/>
    <xf numFmtId="3" fontId="3" fillId="0" borderId="0" xfId="1" applyNumberFormat="1" applyFont="1" applyAlignment="1">
      <alignment horizontal="center"/>
    </xf>
    <xf numFmtId="3" fontId="3" fillId="0" borderId="0" xfId="1" applyNumberFormat="1" applyFont="1" applyAlignment="1">
      <alignment horizontal="right"/>
    </xf>
    <xf numFmtId="3" fontId="7" fillId="0" borderId="0" xfId="1" applyNumberFormat="1" applyFont="1" applyAlignment="1">
      <alignment horizontal="center"/>
    </xf>
    <xf numFmtId="0" fontId="3" fillId="0" borderId="0" xfId="1" applyFont="1" applyAlignment="1">
      <alignment horizontal="right"/>
    </xf>
    <xf numFmtId="0" fontId="16" fillId="0" borderId="0" xfId="1" applyFont="1" applyAlignment="1">
      <alignment horizontal="center"/>
    </xf>
    <xf numFmtId="3" fontId="21" fillId="2" borderId="0" xfId="1" applyNumberFormat="1" applyFont="1" applyFill="1" applyAlignment="1">
      <alignment horizontal="center"/>
    </xf>
    <xf numFmtId="3" fontId="3" fillId="2" borderId="0" xfId="1" applyNumberFormat="1" applyFont="1" applyFill="1"/>
    <xf numFmtId="3" fontId="3" fillId="0" borderId="0" xfId="1" applyNumberFormat="1" applyFont="1"/>
    <xf numFmtId="3" fontId="6" fillId="0" borderId="0" xfId="1" applyNumberFormat="1" applyFont="1" applyAlignment="1">
      <alignment horizontal="center"/>
    </xf>
    <xf numFmtId="0" fontId="17" fillId="0" borderId="0" xfId="1" applyFont="1" applyAlignment="1">
      <alignment horizontal="center"/>
    </xf>
    <xf numFmtId="3" fontId="22" fillId="2" borderId="0" xfId="1" applyNumberFormat="1" applyFont="1" applyFill="1" applyAlignment="1">
      <alignment horizontal="center"/>
    </xf>
    <xf numFmtId="0" fontId="16" fillId="0" borderId="0" xfId="1" applyFont="1" applyAlignment="1">
      <alignment horizontal="right"/>
    </xf>
    <xf numFmtId="3" fontId="3" fillId="2" borderId="0" xfId="1" applyNumberFormat="1" applyFont="1" applyFill="1" applyAlignment="1">
      <alignment horizontal="center"/>
    </xf>
    <xf numFmtId="0" fontId="3" fillId="2" borderId="0" xfId="1" applyFont="1" applyFill="1"/>
    <xf numFmtId="0" fontId="5" fillId="0" borderId="0" xfId="1" applyFont="1" applyAlignment="1">
      <alignment horizontal="right"/>
    </xf>
    <xf numFmtId="3" fontId="15" fillId="0" borderId="0" xfId="1" applyNumberFormat="1" applyFont="1" applyAlignment="1">
      <alignment horizontal="center"/>
    </xf>
    <xf numFmtId="4" fontId="5" fillId="0" borderId="0" xfId="1" applyNumberFormat="1" applyFont="1"/>
    <xf numFmtId="4" fontId="7" fillId="0" borderId="0" xfId="1" applyNumberFormat="1" applyFont="1" applyAlignment="1">
      <alignment horizontal="center" vertical="center"/>
    </xf>
    <xf numFmtId="3" fontId="2" fillId="0" borderId="6" xfId="1" applyNumberFormat="1" applyFont="1" applyBorder="1" applyAlignment="1">
      <alignment horizontal="left" wrapText="1"/>
    </xf>
    <xf numFmtId="4" fontId="7" fillId="3" borderId="4" xfId="1" applyNumberFormat="1" applyFont="1" applyFill="1" applyBorder="1" applyAlignment="1">
      <alignment horizontal="center"/>
    </xf>
    <xf numFmtId="0" fontId="2" fillId="3" borderId="4" xfId="1" applyFont="1" applyFill="1" applyBorder="1" applyAlignment="1">
      <alignment horizontal="center"/>
    </xf>
    <xf numFmtId="3" fontId="2" fillId="0" borderId="3" xfId="1" applyNumberFormat="1" applyFont="1" applyBorder="1" applyAlignment="1">
      <alignment horizontal="center"/>
    </xf>
    <xf numFmtId="49" fontId="3" fillId="4" borderId="0" xfId="1" applyNumberFormat="1" applyFont="1" applyFill="1" applyAlignment="1">
      <alignment horizontal="left"/>
    </xf>
    <xf numFmtId="3" fontId="5" fillId="3" borderId="0" xfId="1" applyNumberFormat="1" applyFont="1" applyFill="1" applyAlignment="1">
      <alignment horizontal="center" wrapText="1"/>
    </xf>
    <xf numFmtId="4" fontId="7" fillId="3" borderId="0" xfId="1" applyNumberFormat="1" applyFont="1" applyFill="1" applyAlignment="1">
      <alignment horizontal="center"/>
    </xf>
    <xf numFmtId="3" fontId="24" fillId="0" borderId="0" xfId="1" applyNumberFormat="1" applyFont="1" applyAlignment="1">
      <alignment wrapText="1"/>
    </xf>
    <xf numFmtId="3" fontId="8" fillId="3" borderId="0" xfId="1" applyNumberFormat="1" applyFont="1" applyFill="1" applyAlignment="1">
      <alignment horizontal="center" wrapText="1"/>
    </xf>
    <xf numFmtId="3" fontId="24" fillId="0" borderId="0" xfId="1" applyNumberFormat="1" applyFont="1" applyAlignment="1">
      <alignment horizontal="center"/>
    </xf>
    <xf numFmtId="3" fontId="8" fillId="5" borderId="4" xfId="1" applyNumberFormat="1" applyFont="1" applyFill="1" applyBorder="1" applyAlignment="1">
      <alignment horizontal="center"/>
    </xf>
    <xf numFmtId="3" fontId="25" fillId="5" borderId="4" xfId="1" applyNumberFormat="1" applyFont="1" applyFill="1" applyBorder="1" applyAlignment="1">
      <alignment horizontal="center"/>
    </xf>
    <xf numFmtId="3" fontId="25" fillId="5" borderId="3" xfId="1" applyNumberFormat="1" applyFont="1" applyFill="1" applyBorder="1" applyAlignment="1">
      <alignment horizontal="center"/>
    </xf>
    <xf numFmtId="3" fontId="12" fillId="0" borderId="4" xfId="1" applyNumberFormat="1" applyFont="1" applyBorder="1" applyAlignment="1">
      <alignment horizontal="left" wrapText="1"/>
    </xf>
    <xf numFmtId="0" fontId="2" fillId="0" borderId="4" xfId="1" applyFont="1" applyBorder="1" applyAlignment="1">
      <alignment horizontal="center"/>
    </xf>
    <xf numFmtId="3" fontId="2" fillId="0" borderId="4" xfId="1" applyNumberFormat="1" applyFont="1" applyBorder="1" applyAlignment="1">
      <alignment horizontal="center" wrapText="1"/>
    </xf>
    <xf numFmtId="3" fontId="2" fillId="0" borderId="3" xfId="1" applyNumberFormat="1" applyFont="1" applyBorder="1" applyAlignment="1">
      <alignment horizontal="center" wrapText="1"/>
    </xf>
    <xf numFmtId="0" fontId="8" fillId="3" borderId="0" xfId="1" applyFont="1" applyFill="1" applyAlignment="1">
      <alignment horizontal="center"/>
    </xf>
    <xf numFmtId="49" fontId="7" fillId="0" borderId="2" xfId="1" applyNumberFormat="1" applyFont="1" applyBorder="1" applyAlignment="1">
      <alignment horizontal="center" vertical="center"/>
    </xf>
    <xf numFmtId="49" fontId="26" fillId="0" borderId="4" xfId="1" applyNumberFormat="1" applyFont="1" applyBorder="1" applyAlignment="1">
      <alignment horizontal="left"/>
    </xf>
    <xf numFmtId="0" fontId="2" fillId="5" borderId="0" xfId="1" applyFont="1" applyFill="1"/>
    <xf numFmtId="49" fontId="7" fillId="5" borderId="4" xfId="1" applyNumberFormat="1" applyFont="1" applyFill="1" applyBorder="1" applyAlignment="1">
      <alignment horizontal="left"/>
    </xf>
    <xf numFmtId="3" fontId="12" fillId="5" borderId="0" xfId="1" applyNumberFormat="1" applyFont="1" applyFill="1" applyAlignment="1">
      <alignment horizontal="center" vertical="center" wrapText="1"/>
    </xf>
    <xf numFmtId="49" fontId="2" fillId="0" borderId="5" xfId="1" applyNumberFormat="1" applyFont="1" applyBorder="1" applyAlignment="1">
      <alignment horizontal="left"/>
    </xf>
    <xf numFmtId="49" fontId="2" fillId="5" borderId="5" xfId="1" applyNumberFormat="1" applyFont="1" applyFill="1" applyBorder="1" applyAlignment="1">
      <alignment horizontal="left"/>
    </xf>
    <xf numFmtId="0" fontId="25" fillId="6" borderId="4" xfId="0" applyFont="1" applyFill="1" applyBorder="1" applyAlignment="1">
      <alignment vertical="center" wrapText="1"/>
    </xf>
    <xf numFmtId="0" fontId="27" fillId="6" borderId="4" xfId="0" applyFont="1" applyFill="1" applyBorder="1" applyAlignment="1">
      <alignment vertical="top" wrapText="1"/>
    </xf>
    <xf numFmtId="0" fontId="28" fillId="6" borderId="4" xfId="0" applyFont="1" applyFill="1" applyBorder="1" applyAlignment="1">
      <alignment vertical="center" wrapText="1"/>
    </xf>
    <xf numFmtId="49" fontId="29" fillId="0" borderId="4" xfId="0" applyNumberFormat="1" applyFont="1" applyBorder="1" applyAlignment="1">
      <alignment horizontal="center" wrapText="1"/>
    </xf>
    <xf numFmtId="49" fontId="30" fillId="0" borderId="4" xfId="0" applyNumberFormat="1" applyFont="1" applyBorder="1" applyAlignment="1">
      <alignment horizontal="center" wrapText="1"/>
    </xf>
    <xf numFmtId="3" fontId="25" fillId="0" borderId="6" xfId="1" applyNumberFormat="1" applyFont="1" applyBorder="1" applyAlignment="1">
      <alignment horizontal="left" wrapText="1"/>
    </xf>
    <xf numFmtId="3" fontId="27" fillId="0" borderId="6" xfId="1" applyNumberFormat="1" applyFont="1" applyBorder="1" applyAlignment="1">
      <alignment horizontal="left" wrapText="1"/>
    </xf>
    <xf numFmtId="3" fontId="12" fillId="5" borderId="4" xfId="1" applyNumberFormat="1" applyFont="1" applyFill="1" applyBorder="1" applyAlignment="1">
      <alignment horizontal="center"/>
    </xf>
    <xf numFmtId="0" fontId="7" fillId="0" borderId="7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1" fontId="8" fillId="0" borderId="4" xfId="1" applyNumberFormat="1" applyFont="1" applyBorder="1" applyAlignment="1">
      <alignment horizontal="center" vertical="center" wrapText="1"/>
    </xf>
    <xf numFmtId="0" fontId="27" fillId="7" borderId="4" xfId="0" applyFont="1" applyFill="1" applyBorder="1" applyAlignment="1">
      <alignment vertical="center" wrapText="1"/>
    </xf>
    <xf numFmtId="3" fontId="2" fillId="0" borderId="4" xfId="1" applyNumberFormat="1" applyFont="1" applyBorder="1" applyAlignment="1">
      <alignment horizontal="left" wrapText="1"/>
    </xf>
    <xf numFmtId="0" fontId="25" fillId="7" borderId="4" xfId="0" applyFont="1" applyFill="1" applyBorder="1" applyAlignment="1">
      <alignment vertical="center" wrapText="1"/>
    </xf>
    <xf numFmtId="49" fontId="12" fillId="0" borderId="0" xfId="1" applyNumberFormat="1" applyFont="1" applyAlignment="1">
      <alignment horizontal="left" wrapText="1"/>
    </xf>
    <xf numFmtId="0" fontId="20" fillId="0" borderId="0" xfId="1" applyFont="1" applyAlignment="1">
      <alignment horizontal="left" wrapText="1"/>
    </xf>
    <xf numFmtId="3" fontId="13" fillId="0" borderId="0" xfId="1" applyNumberFormat="1" applyFont="1" applyAlignment="1">
      <alignment horizontal="left" wrapText="1"/>
    </xf>
    <xf numFmtId="0" fontId="13" fillId="0" borderId="0" xfId="1" applyFont="1"/>
    <xf numFmtId="3" fontId="12" fillId="0" borderId="0" xfId="1" applyNumberFormat="1" applyFont="1" applyAlignment="1">
      <alignment horizontal="left" wrapText="1"/>
    </xf>
    <xf numFmtId="0" fontId="12" fillId="0" borderId="0" xfId="1" applyFont="1" applyAlignment="1">
      <alignment wrapText="1"/>
    </xf>
    <xf numFmtId="0" fontId="20" fillId="0" borderId="0" xfId="1" applyFont="1" applyAlignment="1">
      <alignment wrapText="1"/>
    </xf>
    <xf numFmtId="3" fontId="12" fillId="0" borderId="0" xfId="1" applyNumberFormat="1" applyFont="1" applyAlignment="1">
      <alignment horizontal="left"/>
    </xf>
    <xf numFmtId="4" fontId="14" fillId="0" borderId="0" xfId="1" applyNumberFormat="1" applyFont="1" applyAlignment="1">
      <alignment horizontal="center" vertical="center"/>
    </xf>
    <xf numFmtId="0" fontId="19" fillId="0" borderId="0" xfId="1" applyFont="1" applyAlignment="1">
      <alignment horizontal="center" vertical="center"/>
    </xf>
    <xf numFmtId="0" fontId="13" fillId="0" borderId="0" xfId="1" applyFont="1" applyAlignment="1">
      <alignment wrapText="1"/>
    </xf>
    <xf numFmtId="2" fontId="13" fillId="0" borderId="0" xfId="1" applyNumberFormat="1" applyFont="1" applyAlignment="1">
      <alignment wrapText="1"/>
    </xf>
    <xf numFmtId="0" fontId="12" fillId="0" borderId="0" xfId="1" applyFont="1" applyAlignment="1">
      <alignment horizontal="left" wrapText="1"/>
    </xf>
    <xf numFmtId="0" fontId="4" fillId="0" borderId="1" xfId="1" applyFont="1" applyBorder="1" applyAlignment="1">
      <alignment horizontal="center" vertical="center" wrapText="1"/>
    </xf>
    <xf numFmtId="0" fontId="1" fillId="0" borderId="1" xfId="1" applyBorder="1" applyAlignment="1">
      <alignment horizontal="center" wrapText="1"/>
    </xf>
    <xf numFmtId="0" fontId="8" fillId="2" borderId="3" xfId="1" applyFont="1" applyFill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 wrapText="1"/>
    </xf>
    <xf numFmtId="0" fontId="18" fillId="0" borderId="0" xfId="1" applyFont="1" applyAlignment="1">
      <alignment wrapText="1"/>
    </xf>
    <xf numFmtId="3" fontId="8" fillId="3" borderId="5" xfId="1" applyNumberFormat="1" applyFont="1" applyFill="1" applyBorder="1" applyAlignment="1">
      <alignment horizontal="center" wrapText="1"/>
    </xf>
    <xf numFmtId="3" fontId="8" fillId="3" borderId="3" xfId="1" applyNumberFormat="1" applyFont="1" applyFill="1" applyBorder="1" applyAlignment="1">
      <alignment horizontal="center" wrapText="1"/>
    </xf>
    <xf numFmtId="3" fontId="5" fillId="3" borderId="5" xfId="1" applyNumberFormat="1" applyFont="1" applyFill="1" applyBorder="1" applyAlignment="1">
      <alignment horizontal="center" wrapText="1"/>
    </xf>
    <xf numFmtId="3" fontId="5" fillId="3" borderId="3" xfId="1" applyNumberFormat="1" applyFont="1" applyFill="1" applyBorder="1" applyAlignment="1">
      <alignment horizontal="center" wrapText="1"/>
    </xf>
    <xf numFmtId="49" fontId="27" fillId="0" borderId="5" xfId="1" applyNumberFormat="1" applyFont="1" applyBorder="1" applyAlignment="1">
      <alignment horizontal="left" vertical="center" wrapText="1"/>
    </xf>
    <xf numFmtId="49" fontId="27" fillId="0" borderId="3" xfId="1" applyNumberFormat="1" applyFont="1" applyBorder="1" applyAlignment="1">
      <alignment horizontal="left" vertical="center" wrapText="1"/>
    </xf>
    <xf numFmtId="3" fontId="12" fillId="0" borderId="0" xfId="1" applyNumberFormat="1" applyFont="1" applyAlignment="1">
      <alignment wrapText="1"/>
    </xf>
    <xf numFmtId="3" fontId="13" fillId="0" borderId="0" xfId="1" applyNumberFormat="1" applyFont="1" applyAlignment="1">
      <alignment wrapText="1"/>
    </xf>
    <xf numFmtId="0" fontId="13" fillId="0" borderId="0" xfId="1" applyFont="1" applyAlignment="1">
      <alignment horizontal="left" wrapText="1"/>
    </xf>
    <xf numFmtId="3" fontId="13" fillId="0" borderId="0" xfId="1" applyNumberFormat="1" applyFont="1" applyAlignment="1">
      <alignment horizontal="left"/>
    </xf>
    <xf numFmtId="0" fontId="13" fillId="0" borderId="0" xfId="1" applyFont="1" applyAlignment="1">
      <alignment horizontal="left"/>
    </xf>
    <xf numFmtId="3" fontId="31" fillId="0" borderId="0" xfId="1" applyNumberFormat="1" applyFont="1" applyAlignment="1">
      <alignment horizontal="right"/>
    </xf>
    <xf numFmtId="3" fontId="31" fillId="0" borderId="0" xfId="1" applyNumberFormat="1" applyFont="1" applyAlignment="1">
      <alignment horizontal="left" wrapText="1"/>
    </xf>
  </cellXfs>
  <cellStyles count="2">
    <cellStyle name="Звичайни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IR111"/>
  <sheetViews>
    <sheetView showZeros="0" view="pageBreakPreview" topLeftCell="C14" zoomScaleNormal="100" zoomScaleSheetLayoutView="100" workbookViewId="0">
      <selection activeCell="D20" sqref="D20"/>
    </sheetView>
  </sheetViews>
  <sheetFormatPr defaultColWidth="9.109375" defaultRowHeight="16.8" x14ac:dyDescent="0.3"/>
  <cols>
    <col min="1" max="1" width="6.33203125" style="2" hidden="1" customWidth="1"/>
    <col min="2" max="2" width="3.5546875" style="2" hidden="1" customWidth="1"/>
    <col min="3" max="3" width="8.88671875" style="66" customWidth="1"/>
    <col min="4" max="4" width="56.88671875" style="67" customWidth="1"/>
    <col min="5" max="5" width="16" style="81" customWidth="1"/>
    <col min="6" max="6" width="15.5546875" style="81" customWidth="1"/>
    <col min="7" max="7" width="17.44140625" style="81" customWidth="1"/>
    <col min="8" max="8" width="0.109375" style="35" customWidth="1"/>
    <col min="9" max="9" width="14.88671875" style="44" customWidth="1"/>
    <col min="10" max="10" width="11.88671875" style="45" customWidth="1"/>
    <col min="11" max="11" width="17" style="35" customWidth="1"/>
    <col min="12" max="12" width="10.88671875" style="35" customWidth="1"/>
    <col min="13" max="13" width="13.6640625" style="35" customWidth="1"/>
    <col min="14" max="14" width="11.44140625" style="35" customWidth="1"/>
    <col min="15" max="15" width="17.44140625" style="35" customWidth="1"/>
    <col min="16" max="16" width="15.109375" style="35" customWidth="1"/>
    <col min="17" max="18" width="9.109375" style="35"/>
    <col min="19" max="19" width="13" style="35" customWidth="1"/>
    <col min="20" max="20" width="19.6640625" style="35" customWidth="1"/>
    <col min="21" max="16384" width="9.109375" style="35"/>
  </cols>
  <sheetData>
    <row r="1" spans="1:15" s="4" customFormat="1" ht="23.25" customHeight="1" x14ac:dyDescent="0.3">
      <c r="A1" s="1"/>
      <c r="B1" s="1"/>
      <c r="C1" s="138" t="s">
        <v>86</v>
      </c>
      <c r="D1" s="139"/>
      <c r="E1" s="139"/>
      <c r="F1" s="139"/>
      <c r="G1" s="139"/>
      <c r="H1" s="139"/>
      <c r="I1" s="139"/>
      <c r="J1" s="3"/>
    </row>
    <row r="2" spans="1:15" s="4" customFormat="1" ht="26.25" hidden="1" customHeight="1" x14ac:dyDescent="0.3">
      <c r="A2" s="1"/>
      <c r="B2" s="104"/>
      <c r="C2" s="5"/>
      <c r="D2" s="6"/>
      <c r="E2" s="140" t="s">
        <v>0</v>
      </c>
      <c r="F2" s="141"/>
      <c r="G2" s="142"/>
      <c r="H2" s="7"/>
      <c r="I2" s="8"/>
      <c r="J2" s="3"/>
    </row>
    <row r="3" spans="1:15" s="15" customFormat="1" ht="51" customHeight="1" x14ac:dyDescent="0.25">
      <c r="A3" s="9" t="s">
        <v>1</v>
      </c>
      <c r="B3" s="104" t="s">
        <v>2</v>
      </c>
      <c r="C3" s="5" t="s">
        <v>3</v>
      </c>
      <c r="D3" s="6" t="s">
        <v>4</v>
      </c>
      <c r="E3" s="10" t="s">
        <v>5</v>
      </c>
      <c r="F3" s="11" t="s">
        <v>6</v>
      </c>
      <c r="G3" s="12" t="s">
        <v>7</v>
      </c>
      <c r="H3" s="13" t="s">
        <v>8</v>
      </c>
      <c r="I3" s="6" t="s">
        <v>8</v>
      </c>
      <c r="J3" s="14"/>
    </row>
    <row r="4" spans="1:15" s="15" customFormat="1" ht="18" x14ac:dyDescent="0.35">
      <c r="A4" s="9"/>
      <c r="B4" s="104"/>
      <c r="C4" s="148" t="s">
        <v>65</v>
      </c>
      <c r="D4" s="149"/>
      <c r="E4" s="121"/>
      <c r="F4" s="11"/>
      <c r="G4" s="32">
        <v>40017173</v>
      </c>
      <c r="H4" s="119"/>
      <c r="I4" s="120"/>
      <c r="J4" s="14"/>
    </row>
    <row r="5" spans="1:15" s="15" customFormat="1" ht="18" x14ac:dyDescent="0.35">
      <c r="A5" s="9"/>
      <c r="B5" s="104"/>
      <c r="C5" s="148" t="s">
        <v>66</v>
      </c>
      <c r="D5" s="149"/>
      <c r="E5" s="121"/>
      <c r="F5" s="11"/>
      <c r="G5" s="32">
        <v>12884187</v>
      </c>
      <c r="H5" s="119"/>
      <c r="I5" s="120"/>
      <c r="J5" s="14"/>
    </row>
    <row r="6" spans="1:15" s="15" customFormat="1" ht="18" x14ac:dyDescent="0.35">
      <c r="A6" s="9"/>
      <c r="B6" s="104"/>
      <c r="C6" s="148" t="s">
        <v>67</v>
      </c>
      <c r="D6" s="149"/>
      <c r="E6" s="121"/>
      <c r="F6" s="11"/>
      <c r="G6" s="32">
        <v>10959899</v>
      </c>
      <c r="H6" s="119"/>
      <c r="I6" s="120"/>
      <c r="J6" s="14"/>
    </row>
    <row r="7" spans="1:15" s="23" customFormat="1" ht="17.399999999999999" x14ac:dyDescent="0.3">
      <c r="A7" s="16">
        <v>1</v>
      </c>
      <c r="B7" s="16"/>
      <c r="C7" s="17"/>
      <c r="D7" s="18" t="s">
        <v>9</v>
      </c>
      <c r="E7" s="19">
        <f>SUM(E8:E20)</f>
        <v>3900000</v>
      </c>
      <c r="F7" s="19">
        <f>SUM(F11:F20)</f>
        <v>5723000</v>
      </c>
      <c r="G7" s="19">
        <f>SUM(E7:F7)</f>
        <v>9623000</v>
      </c>
      <c r="H7" s="20"/>
      <c r="I7" s="21"/>
      <c r="J7" s="22"/>
      <c r="O7" s="24"/>
    </row>
    <row r="8" spans="1:15" s="26" customFormat="1" ht="35.25" hidden="1" customHeight="1" x14ac:dyDescent="0.35">
      <c r="A8" s="16"/>
      <c r="B8" s="28" t="s">
        <v>10</v>
      </c>
      <c r="C8" s="29" t="s">
        <v>11</v>
      </c>
      <c r="D8" s="30" t="s">
        <v>12</v>
      </c>
      <c r="E8" s="31"/>
      <c r="F8" s="31"/>
      <c r="G8" s="32">
        <f t="shared" ref="G8:G10" si="0">SUM(E8:F8)</f>
        <v>0</v>
      </c>
      <c r="H8" s="34"/>
      <c r="I8" s="101" t="s">
        <v>13</v>
      </c>
      <c r="J8" s="25"/>
      <c r="O8" s="27"/>
    </row>
    <row r="9" spans="1:15" s="26" customFormat="1" ht="33.75" hidden="1" customHeight="1" x14ac:dyDescent="0.35">
      <c r="A9" s="16"/>
      <c r="B9" s="28"/>
      <c r="C9" s="29" t="s">
        <v>14</v>
      </c>
      <c r="D9" s="30" t="s">
        <v>15</v>
      </c>
      <c r="E9" s="31"/>
      <c r="F9" s="31"/>
      <c r="G9" s="32">
        <f t="shared" si="0"/>
        <v>0</v>
      </c>
      <c r="H9" s="34"/>
      <c r="I9" s="101" t="s">
        <v>16</v>
      </c>
      <c r="J9" s="25"/>
      <c r="O9" s="27"/>
    </row>
    <row r="10" spans="1:15" s="26" customFormat="1" ht="30" hidden="1" customHeight="1" x14ac:dyDescent="0.35">
      <c r="A10" s="16" t="s">
        <v>17</v>
      </c>
      <c r="B10" s="28" t="s">
        <v>18</v>
      </c>
      <c r="C10" s="29" t="s">
        <v>19</v>
      </c>
      <c r="D10" s="30" t="s">
        <v>20</v>
      </c>
      <c r="E10" s="31"/>
      <c r="F10" s="31"/>
      <c r="G10" s="32">
        <f t="shared" si="0"/>
        <v>0</v>
      </c>
      <c r="H10" s="34"/>
      <c r="I10" s="101" t="s">
        <v>16</v>
      </c>
      <c r="J10" s="25"/>
      <c r="O10" s="27"/>
    </row>
    <row r="11" spans="1:15" s="26" customFormat="1" ht="18" x14ac:dyDescent="0.35">
      <c r="A11" s="105"/>
      <c r="B11" s="28"/>
      <c r="C11" s="29" t="s">
        <v>21</v>
      </c>
      <c r="D11" s="116" t="s">
        <v>94</v>
      </c>
      <c r="E11" s="31">
        <v>500000</v>
      </c>
      <c r="F11" s="31">
        <v>500000</v>
      </c>
      <c r="G11" s="32">
        <f t="shared" ref="G11:G20" si="1">SUM(E11:F11)</f>
        <v>1000000</v>
      </c>
      <c r="H11" s="102"/>
      <c r="I11" s="102" t="s">
        <v>26</v>
      </c>
      <c r="J11" s="25"/>
    </row>
    <row r="12" spans="1:15" s="26" customFormat="1" ht="18" x14ac:dyDescent="0.35">
      <c r="A12" s="105"/>
      <c r="B12" s="28"/>
      <c r="C12" s="29" t="s">
        <v>21</v>
      </c>
      <c r="D12" s="117" t="s">
        <v>95</v>
      </c>
      <c r="E12" s="31"/>
      <c r="F12" s="31">
        <v>1000000</v>
      </c>
      <c r="G12" s="32">
        <f t="shared" si="1"/>
        <v>1000000</v>
      </c>
      <c r="H12" s="102"/>
      <c r="I12" s="102" t="s">
        <v>26</v>
      </c>
      <c r="J12" s="25"/>
    </row>
    <row r="13" spans="1:15" s="26" customFormat="1" ht="18" x14ac:dyDescent="0.35">
      <c r="A13" s="105"/>
      <c r="B13" s="28"/>
      <c r="C13" s="29" t="s">
        <v>21</v>
      </c>
      <c r="D13" s="116" t="s">
        <v>94</v>
      </c>
      <c r="E13" s="31">
        <v>250000</v>
      </c>
      <c r="F13" s="31"/>
      <c r="G13" s="32">
        <f t="shared" si="1"/>
        <v>250000</v>
      </c>
      <c r="H13" s="102"/>
      <c r="I13" s="102" t="s">
        <v>26</v>
      </c>
      <c r="J13" s="25"/>
    </row>
    <row r="14" spans="1:15" s="26" customFormat="1" ht="31.8" x14ac:dyDescent="0.35">
      <c r="A14" s="105"/>
      <c r="B14" s="28"/>
      <c r="C14" s="29" t="s">
        <v>21</v>
      </c>
      <c r="D14" s="117" t="s">
        <v>96</v>
      </c>
      <c r="E14" s="31">
        <v>600000</v>
      </c>
      <c r="F14" s="31"/>
      <c r="G14" s="32">
        <f t="shared" si="1"/>
        <v>600000</v>
      </c>
      <c r="H14" s="102"/>
      <c r="I14" s="102" t="s">
        <v>26</v>
      </c>
      <c r="J14" s="25"/>
    </row>
    <row r="15" spans="1:15" s="26" customFormat="1" ht="18" x14ac:dyDescent="0.35">
      <c r="A15" s="105"/>
      <c r="B15" s="28"/>
      <c r="C15" s="29" t="s">
        <v>21</v>
      </c>
      <c r="D15" s="116" t="s">
        <v>94</v>
      </c>
      <c r="E15" s="31">
        <v>1000000</v>
      </c>
      <c r="F15" s="31"/>
      <c r="G15" s="32">
        <f t="shared" si="1"/>
        <v>1000000</v>
      </c>
      <c r="H15" s="34"/>
      <c r="I15" s="102" t="s">
        <v>26</v>
      </c>
      <c r="J15" s="25"/>
    </row>
    <row r="16" spans="1:15" s="26" customFormat="1" ht="18" x14ac:dyDescent="0.35">
      <c r="A16" s="105"/>
      <c r="B16" s="28"/>
      <c r="C16" s="29" t="s">
        <v>21</v>
      </c>
      <c r="D16" s="116" t="s">
        <v>94</v>
      </c>
      <c r="E16" s="31">
        <v>350000</v>
      </c>
      <c r="F16" s="31">
        <v>150000</v>
      </c>
      <c r="G16" s="32">
        <f t="shared" si="1"/>
        <v>500000</v>
      </c>
      <c r="H16" s="34"/>
      <c r="I16" s="102" t="s">
        <v>26</v>
      </c>
      <c r="J16" s="25"/>
    </row>
    <row r="17" spans="1:10" s="26" customFormat="1" ht="18" x14ac:dyDescent="0.35">
      <c r="A17" s="105"/>
      <c r="B17" s="28"/>
      <c r="C17" s="29" t="s">
        <v>21</v>
      </c>
      <c r="D17" s="86" t="s">
        <v>97</v>
      </c>
      <c r="E17" s="31"/>
      <c r="F17" s="31">
        <v>2000000</v>
      </c>
      <c r="G17" s="32">
        <f t="shared" si="1"/>
        <v>2000000</v>
      </c>
      <c r="H17" s="34"/>
      <c r="I17" s="102" t="s">
        <v>26</v>
      </c>
      <c r="J17" s="25"/>
    </row>
    <row r="18" spans="1:10" s="26" customFormat="1" ht="18" x14ac:dyDescent="0.35">
      <c r="A18" s="105"/>
      <c r="B18" s="28"/>
      <c r="C18" s="29" t="s">
        <v>21</v>
      </c>
      <c r="D18" s="99" t="s">
        <v>98</v>
      </c>
      <c r="E18" s="31">
        <v>1000000</v>
      </c>
      <c r="F18" s="31"/>
      <c r="G18" s="32">
        <f>SUM(F18:F18)</f>
        <v>0</v>
      </c>
      <c r="H18" s="34"/>
      <c r="I18" s="102" t="s">
        <v>26</v>
      </c>
      <c r="J18" s="25"/>
    </row>
    <row r="19" spans="1:10" s="26" customFormat="1" ht="18" x14ac:dyDescent="0.35">
      <c r="A19" s="105"/>
      <c r="B19" s="28"/>
      <c r="C19" s="29" t="s">
        <v>21</v>
      </c>
      <c r="D19" s="30" t="s">
        <v>94</v>
      </c>
      <c r="E19" s="31"/>
      <c r="F19" s="31">
        <v>1000000</v>
      </c>
      <c r="G19" s="32">
        <f t="shared" si="1"/>
        <v>1000000</v>
      </c>
      <c r="H19" s="34"/>
      <c r="I19" s="102" t="s">
        <v>26</v>
      </c>
      <c r="J19" s="25"/>
    </row>
    <row r="20" spans="1:10" s="26" customFormat="1" ht="54" x14ac:dyDescent="0.35">
      <c r="A20" s="105"/>
      <c r="B20" s="28"/>
      <c r="C20" s="29" t="s">
        <v>21</v>
      </c>
      <c r="D20" s="30" t="s">
        <v>88</v>
      </c>
      <c r="E20" s="31">
        <v>200000</v>
      </c>
      <c r="F20" s="31">
        <v>1073000</v>
      </c>
      <c r="G20" s="32">
        <f t="shared" si="1"/>
        <v>1273000</v>
      </c>
      <c r="H20" s="34"/>
      <c r="I20" s="102" t="s">
        <v>55</v>
      </c>
      <c r="J20" s="25"/>
    </row>
    <row r="21" spans="1:10" s="4" customFormat="1" ht="18" x14ac:dyDescent="0.3">
      <c r="A21" s="16"/>
      <c r="B21" s="28"/>
      <c r="C21" s="144" t="s">
        <v>22</v>
      </c>
      <c r="D21" s="145"/>
      <c r="E21" s="19">
        <f>SUM(E22:E28)</f>
        <v>4120397.12</v>
      </c>
      <c r="F21" s="19">
        <f>SUM(F22:F28)</f>
        <v>-2219420</v>
      </c>
      <c r="G21" s="19">
        <f>SUM(E21:F21)</f>
        <v>1900977.12</v>
      </c>
      <c r="H21" s="34"/>
      <c r="I21" s="21"/>
      <c r="J21" s="33"/>
    </row>
    <row r="22" spans="1:10" s="4" customFormat="1" ht="25.2" customHeight="1" x14ac:dyDescent="0.35">
      <c r="A22" s="16"/>
      <c r="B22" s="28"/>
      <c r="C22" s="29" t="s">
        <v>23</v>
      </c>
      <c r="D22" s="30" t="s">
        <v>50</v>
      </c>
      <c r="E22" s="31">
        <v>722128</v>
      </c>
      <c r="F22" s="31"/>
      <c r="G22" s="32">
        <f>SUM(E22:F22)</f>
        <v>722128</v>
      </c>
      <c r="H22" s="89"/>
      <c r="I22" s="102" t="s">
        <v>55</v>
      </c>
      <c r="J22" s="33"/>
    </row>
    <row r="23" spans="1:10" s="4" customFormat="1" ht="46.8" x14ac:dyDescent="0.35">
      <c r="A23" s="16"/>
      <c r="B23" s="28"/>
      <c r="C23" s="29" t="s">
        <v>23</v>
      </c>
      <c r="D23" s="112" t="s">
        <v>70</v>
      </c>
      <c r="E23" s="31"/>
      <c r="F23" s="31">
        <v>205000</v>
      </c>
      <c r="G23" s="32">
        <f t="shared" ref="G23:G28" si="2">SUM(E23:F23)</f>
        <v>205000</v>
      </c>
      <c r="H23" s="89"/>
      <c r="I23" s="102" t="s">
        <v>55</v>
      </c>
      <c r="J23" s="33"/>
    </row>
    <row r="24" spans="1:10" s="4" customFormat="1" ht="51.6" customHeight="1" x14ac:dyDescent="0.35">
      <c r="A24" s="16"/>
      <c r="B24" s="28"/>
      <c r="C24" s="114" t="s">
        <v>42</v>
      </c>
      <c r="D24" s="112" t="s">
        <v>71</v>
      </c>
      <c r="E24" s="31"/>
      <c r="F24" s="31">
        <v>120000</v>
      </c>
      <c r="G24" s="32">
        <f t="shared" si="2"/>
        <v>120000</v>
      </c>
      <c r="H24" s="89"/>
      <c r="I24" s="102" t="s">
        <v>55</v>
      </c>
      <c r="J24" s="33"/>
    </row>
    <row r="25" spans="1:10" s="4" customFormat="1" ht="62.4" x14ac:dyDescent="0.35">
      <c r="A25" s="16"/>
      <c r="B25" s="28"/>
      <c r="C25" s="115" t="s">
        <v>64</v>
      </c>
      <c r="D25" s="122" t="s">
        <v>68</v>
      </c>
      <c r="E25" s="118">
        <v>667936</v>
      </c>
      <c r="F25" s="118"/>
      <c r="G25" s="32">
        <f t="shared" si="2"/>
        <v>667936</v>
      </c>
      <c r="H25" s="89"/>
      <c r="I25" s="102" t="s">
        <v>55</v>
      </c>
      <c r="J25" s="33"/>
    </row>
    <row r="26" spans="1:10" s="4" customFormat="1" ht="54" x14ac:dyDescent="0.35">
      <c r="A26" s="16"/>
      <c r="B26" s="28"/>
      <c r="C26" s="115" t="s">
        <v>72</v>
      </c>
      <c r="D26" s="30" t="s">
        <v>73</v>
      </c>
      <c r="E26" s="118">
        <v>35363.120000000003</v>
      </c>
      <c r="F26" s="118"/>
      <c r="G26" s="32">
        <f t="shared" si="2"/>
        <v>35363.120000000003</v>
      </c>
      <c r="H26" s="89"/>
      <c r="I26" s="102"/>
      <c r="J26" s="33"/>
    </row>
    <row r="27" spans="1:10" s="4" customFormat="1" ht="54" x14ac:dyDescent="0.35">
      <c r="A27" s="16"/>
      <c r="B27" s="28"/>
      <c r="C27" s="29" t="s">
        <v>23</v>
      </c>
      <c r="D27" s="30" t="s">
        <v>69</v>
      </c>
      <c r="E27" s="118">
        <v>2544420</v>
      </c>
      <c r="F27" s="118">
        <v>-2544420</v>
      </c>
      <c r="G27" s="32">
        <f t="shared" si="2"/>
        <v>0</v>
      </c>
      <c r="H27" s="89"/>
      <c r="I27" s="112"/>
      <c r="J27" s="33"/>
    </row>
    <row r="28" spans="1:10" s="4" customFormat="1" ht="36" x14ac:dyDescent="0.35">
      <c r="A28" s="16"/>
      <c r="B28" s="28"/>
      <c r="C28" s="29" t="s">
        <v>42</v>
      </c>
      <c r="D28" s="30" t="s">
        <v>48</v>
      </c>
      <c r="E28" s="31">
        <v>150550</v>
      </c>
      <c r="F28" s="31"/>
      <c r="G28" s="32">
        <f t="shared" si="2"/>
        <v>150550</v>
      </c>
      <c r="H28" s="89"/>
      <c r="I28" s="102" t="s">
        <v>55</v>
      </c>
      <c r="J28" s="33"/>
    </row>
    <row r="29" spans="1:10" s="4" customFormat="1" ht="18" customHeight="1" x14ac:dyDescent="0.3">
      <c r="A29" s="16"/>
      <c r="B29" s="28"/>
      <c r="C29" s="144" t="s">
        <v>24</v>
      </c>
      <c r="D29" s="145"/>
      <c r="E29" s="19">
        <f>SUM(E30:E36)</f>
        <v>1703014</v>
      </c>
      <c r="F29" s="19">
        <f>SUM(F30:F36)</f>
        <v>10021126</v>
      </c>
      <c r="G29" s="19">
        <f>SUM(E29:F29)</f>
        <v>11724140</v>
      </c>
      <c r="H29" s="19">
        <f>SUM(H30:H37)</f>
        <v>0</v>
      </c>
      <c r="I29" s="21"/>
      <c r="J29" s="33"/>
    </row>
    <row r="30" spans="1:10" s="4" customFormat="1" ht="36" x14ac:dyDescent="0.35">
      <c r="A30" s="16"/>
      <c r="B30" s="28"/>
      <c r="C30" s="29" t="s">
        <v>41</v>
      </c>
      <c r="D30" s="30" t="s">
        <v>74</v>
      </c>
      <c r="E30" s="118">
        <v>272000</v>
      </c>
      <c r="F30" s="118"/>
      <c r="G30" s="32">
        <f t="shared" ref="G30:G36" si="3">SUM(E30:F30)</f>
        <v>272000</v>
      </c>
      <c r="H30" s="34"/>
      <c r="I30" s="102" t="s">
        <v>55</v>
      </c>
      <c r="J30" s="33"/>
    </row>
    <row r="31" spans="1:10" s="4" customFormat="1" ht="36" x14ac:dyDescent="0.35">
      <c r="A31" s="16"/>
      <c r="B31" s="28"/>
      <c r="C31" s="29" t="s">
        <v>40</v>
      </c>
      <c r="D31" s="30" t="s">
        <v>51</v>
      </c>
      <c r="E31" s="118">
        <v>222000</v>
      </c>
      <c r="F31" s="118"/>
      <c r="G31" s="32">
        <f t="shared" si="3"/>
        <v>222000</v>
      </c>
      <c r="H31" s="34"/>
      <c r="I31" s="102" t="s">
        <v>55</v>
      </c>
      <c r="J31" s="33"/>
    </row>
    <row r="32" spans="1:10" s="4" customFormat="1" ht="54" x14ac:dyDescent="0.35">
      <c r="A32" s="16"/>
      <c r="B32" s="28"/>
      <c r="C32" s="29" t="s">
        <v>46</v>
      </c>
      <c r="D32" s="30" t="s">
        <v>49</v>
      </c>
      <c r="E32" s="118">
        <v>560000</v>
      </c>
      <c r="F32" s="118">
        <v>900000</v>
      </c>
      <c r="G32" s="32">
        <f t="shared" si="3"/>
        <v>1460000</v>
      </c>
      <c r="H32" s="34"/>
      <c r="I32" s="102" t="s">
        <v>55</v>
      </c>
      <c r="J32" s="33"/>
    </row>
    <row r="33" spans="1:10" s="4" customFormat="1" ht="54" x14ac:dyDescent="0.35">
      <c r="A33" s="16"/>
      <c r="B33" s="28"/>
      <c r="C33" s="29" t="s">
        <v>43</v>
      </c>
      <c r="D33" s="30" t="s">
        <v>52</v>
      </c>
      <c r="E33" s="118">
        <v>340784</v>
      </c>
      <c r="F33" s="31"/>
      <c r="G33" s="32">
        <f t="shared" si="3"/>
        <v>340784</v>
      </c>
      <c r="H33" s="34"/>
      <c r="I33" s="102" t="s">
        <v>55</v>
      </c>
      <c r="J33" s="33"/>
    </row>
    <row r="34" spans="1:10" s="4" customFormat="1" ht="36" x14ac:dyDescent="0.35">
      <c r="A34" s="16"/>
      <c r="B34" s="28"/>
      <c r="C34" s="29" t="s">
        <v>43</v>
      </c>
      <c r="D34" s="30" t="s">
        <v>53</v>
      </c>
      <c r="E34" s="118">
        <v>168230</v>
      </c>
      <c r="F34" s="31"/>
      <c r="G34" s="32">
        <f t="shared" si="3"/>
        <v>168230</v>
      </c>
      <c r="H34" s="34"/>
      <c r="I34" s="102" t="s">
        <v>55</v>
      </c>
      <c r="J34" s="33"/>
    </row>
    <row r="35" spans="1:10" s="4" customFormat="1" ht="54" x14ac:dyDescent="0.35">
      <c r="A35" s="16"/>
      <c r="B35" s="28"/>
      <c r="C35" s="29" t="s">
        <v>76</v>
      </c>
      <c r="D35" s="30" t="s">
        <v>77</v>
      </c>
      <c r="E35" s="118"/>
      <c r="F35" s="31">
        <v>9121126</v>
      </c>
      <c r="G35" s="32">
        <f t="shared" si="3"/>
        <v>9121126</v>
      </c>
      <c r="H35" s="34"/>
      <c r="I35" s="102"/>
      <c r="J35" s="33"/>
    </row>
    <row r="36" spans="1:10" s="4" customFormat="1" ht="36" x14ac:dyDescent="0.35">
      <c r="A36" s="16"/>
      <c r="B36" s="28"/>
      <c r="C36" s="29" t="s">
        <v>38</v>
      </c>
      <c r="D36" s="99" t="s">
        <v>75</v>
      </c>
      <c r="E36" s="118">
        <v>140000</v>
      </c>
      <c r="F36" s="31"/>
      <c r="G36" s="32">
        <f t="shared" si="3"/>
        <v>140000</v>
      </c>
      <c r="H36" s="34"/>
      <c r="I36" s="102" t="s">
        <v>55</v>
      </c>
      <c r="J36" s="33"/>
    </row>
    <row r="37" spans="1:10" s="4" customFormat="1" ht="27" customHeight="1" x14ac:dyDescent="0.3">
      <c r="A37" s="16"/>
      <c r="B37" s="28"/>
      <c r="C37" s="144" t="s">
        <v>32</v>
      </c>
      <c r="D37" s="145"/>
      <c r="E37" s="19">
        <f>SUM(E38:E42)</f>
        <v>1463237</v>
      </c>
      <c r="F37" s="19"/>
      <c r="G37" s="19">
        <f t="shared" ref="G37:G42" si="4">SUM(E37:F37)</f>
        <v>1463237</v>
      </c>
      <c r="H37" s="19">
        <f>SUM(H43:H45)</f>
        <v>0</v>
      </c>
      <c r="I37" s="21"/>
      <c r="J37" s="33"/>
    </row>
    <row r="38" spans="1:10" s="4" customFormat="1" ht="54" x14ac:dyDescent="0.35">
      <c r="A38" s="16"/>
      <c r="B38" s="109"/>
      <c r="C38" s="29">
        <v>1015049</v>
      </c>
      <c r="D38" s="30" t="s">
        <v>39</v>
      </c>
      <c r="E38" s="118">
        <v>149328</v>
      </c>
      <c r="F38" s="96"/>
      <c r="G38" s="32">
        <f t="shared" si="4"/>
        <v>149328</v>
      </c>
      <c r="H38" s="96"/>
      <c r="I38" s="102"/>
      <c r="J38" s="33"/>
    </row>
    <row r="39" spans="1:10" s="4" customFormat="1" ht="18" x14ac:dyDescent="0.35">
      <c r="A39" s="16"/>
      <c r="B39" s="109"/>
      <c r="C39" s="29" t="s">
        <v>33</v>
      </c>
      <c r="D39" s="30" t="s">
        <v>34</v>
      </c>
      <c r="E39" s="118">
        <v>15600</v>
      </c>
      <c r="F39" s="96"/>
      <c r="G39" s="32">
        <f t="shared" si="4"/>
        <v>15600</v>
      </c>
      <c r="H39" s="96"/>
      <c r="I39" s="102" t="s">
        <v>55</v>
      </c>
      <c r="J39" s="33"/>
    </row>
    <row r="40" spans="1:10" s="4" customFormat="1" ht="36" x14ac:dyDescent="0.35">
      <c r="A40" s="16"/>
      <c r="B40" s="109"/>
      <c r="C40" s="29" t="s">
        <v>63</v>
      </c>
      <c r="D40" s="113" t="s">
        <v>62</v>
      </c>
      <c r="E40" s="118">
        <v>424847</v>
      </c>
      <c r="F40" s="96"/>
      <c r="G40" s="32">
        <f>E40</f>
        <v>424847</v>
      </c>
      <c r="H40" s="96"/>
      <c r="I40" s="102" t="s">
        <v>55</v>
      </c>
      <c r="J40" s="33"/>
    </row>
    <row r="41" spans="1:10" s="4" customFormat="1" ht="54" x14ac:dyDescent="0.35">
      <c r="A41" s="16"/>
      <c r="B41" s="109"/>
      <c r="C41" s="29" t="s">
        <v>47</v>
      </c>
      <c r="D41" s="30" t="s">
        <v>78</v>
      </c>
      <c r="E41" s="118">
        <v>640422</v>
      </c>
      <c r="F41" s="96"/>
      <c r="G41" s="32">
        <f t="shared" si="4"/>
        <v>640422</v>
      </c>
      <c r="H41" s="96"/>
      <c r="I41" s="102" t="s">
        <v>55</v>
      </c>
      <c r="J41" s="33"/>
    </row>
    <row r="42" spans="1:10" s="106" customFormat="1" ht="20.399999999999999" customHeight="1" x14ac:dyDescent="0.35">
      <c r="A42" s="107"/>
      <c r="B42" s="110"/>
      <c r="C42" s="29" t="s">
        <v>36</v>
      </c>
      <c r="D42" s="99" t="s">
        <v>37</v>
      </c>
      <c r="E42" s="97">
        <v>233040</v>
      </c>
      <c r="F42" s="96"/>
      <c r="G42" s="31">
        <f t="shared" si="4"/>
        <v>233040</v>
      </c>
      <c r="H42" s="96"/>
      <c r="I42" s="102" t="s">
        <v>55</v>
      </c>
      <c r="J42" s="108"/>
    </row>
    <row r="43" spans="1:10" s="4" customFormat="1" ht="36" customHeight="1" x14ac:dyDescent="0.3">
      <c r="A43" s="16"/>
      <c r="B43" s="28"/>
      <c r="C43" s="144" t="s">
        <v>31</v>
      </c>
      <c r="D43" s="145"/>
      <c r="E43" s="19">
        <f>SUM(E44:E49)</f>
        <v>2250000</v>
      </c>
      <c r="F43" s="19">
        <f>SUM(F44:F49)</f>
        <v>1578211</v>
      </c>
      <c r="G43" s="19">
        <f>SUM(E43:F43)</f>
        <v>3828211</v>
      </c>
      <c r="H43" s="19"/>
      <c r="I43" s="21"/>
      <c r="J43" s="33"/>
    </row>
    <row r="44" spans="1:10" s="4" customFormat="1" ht="1.2" hidden="1" customHeight="1" x14ac:dyDescent="0.35">
      <c r="A44" s="16"/>
      <c r="B44" s="28"/>
      <c r="C44" s="29"/>
      <c r="D44" s="99"/>
      <c r="E44" s="31"/>
      <c r="F44" s="31"/>
      <c r="G44" s="32"/>
      <c r="H44" s="34"/>
      <c r="I44" s="102"/>
      <c r="J44" s="33"/>
    </row>
    <row r="45" spans="1:10" s="4" customFormat="1" ht="54" x14ac:dyDescent="0.35">
      <c r="A45" s="16"/>
      <c r="B45" s="28"/>
      <c r="C45" s="29" t="s">
        <v>35</v>
      </c>
      <c r="D45" s="99" t="s">
        <v>79</v>
      </c>
      <c r="E45" s="31">
        <v>250000</v>
      </c>
      <c r="F45" s="31"/>
      <c r="G45" s="32">
        <f t="shared" ref="G45:G49" si="5">SUM(E45:F45)</f>
        <v>250000</v>
      </c>
      <c r="H45" s="34"/>
      <c r="I45" s="102" t="s">
        <v>55</v>
      </c>
      <c r="J45" s="33"/>
    </row>
    <row r="46" spans="1:10" s="4" customFormat="1" ht="36" x14ac:dyDescent="0.35">
      <c r="A46" s="16"/>
      <c r="B46" s="28"/>
      <c r="C46" s="29" t="s">
        <v>35</v>
      </c>
      <c r="D46" s="99" t="s">
        <v>54</v>
      </c>
      <c r="E46" s="31">
        <v>2000000</v>
      </c>
      <c r="F46" s="31"/>
      <c r="G46" s="32">
        <f>E46</f>
        <v>2000000</v>
      </c>
      <c r="H46" s="34"/>
      <c r="I46" s="102" t="s">
        <v>55</v>
      </c>
      <c r="J46" s="33"/>
    </row>
    <row r="47" spans="1:10" s="4" customFormat="1" ht="90" x14ac:dyDescent="0.35">
      <c r="A47" s="16"/>
      <c r="B47" s="28"/>
      <c r="C47" s="29" t="s">
        <v>44</v>
      </c>
      <c r="D47" s="99" t="s">
        <v>80</v>
      </c>
      <c r="E47" s="31"/>
      <c r="F47" s="31">
        <v>1411879</v>
      </c>
      <c r="G47" s="32">
        <f t="shared" si="5"/>
        <v>1411879</v>
      </c>
      <c r="H47" s="34"/>
      <c r="I47" s="102" t="s">
        <v>55</v>
      </c>
      <c r="J47" s="33"/>
    </row>
    <row r="48" spans="1:10" s="4" customFormat="1" ht="72" x14ac:dyDescent="0.35">
      <c r="A48" s="16"/>
      <c r="B48" s="28"/>
      <c r="C48" s="29" t="s">
        <v>61</v>
      </c>
      <c r="D48" s="99" t="s">
        <v>82</v>
      </c>
      <c r="E48" s="31"/>
      <c r="F48" s="31">
        <v>86003</v>
      </c>
      <c r="G48" s="32">
        <f>F48</f>
        <v>86003</v>
      </c>
      <c r="H48" s="34"/>
      <c r="I48" s="102" t="s">
        <v>55</v>
      </c>
      <c r="J48" s="33"/>
    </row>
    <row r="49" spans="1:11" s="4" customFormat="1" ht="54" x14ac:dyDescent="0.35">
      <c r="A49" s="16"/>
      <c r="B49" s="28"/>
      <c r="C49" s="29" t="s">
        <v>45</v>
      </c>
      <c r="D49" s="111" t="s">
        <v>81</v>
      </c>
      <c r="E49" s="31"/>
      <c r="F49" s="31">
        <v>80329</v>
      </c>
      <c r="G49" s="32">
        <f t="shared" si="5"/>
        <v>80329</v>
      </c>
      <c r="H49" s="34"/>
      <c r="I49" s="102" t="s">
        <v>55</v>
      </c>
      <c r="J49" s="33"/>
    </row>
    <row r="50" spans="1:11" s="4" customFormat="1" ht="19.8" customHeight="1" x14ac:dyDescent="0.3">
      <c r="A50" s="16"/>
      <c r="B50" s="28"/>
      <c r="C50" s="144" t="s">
        <v>30</v>
      </c>
      <c r="D50" s="145"/>
      <c r="E50" s="19">
        <f>SUM(E51:E52)</f>
        <v>260000</v>
      </c>
      <c r="F50" s="19">
        <f>SUM(F51:F53)</f>
        <v>0</v>
      </c>
      <c r="G50" s="19">
        <f>SUM(E50:F50)</f>
        <v>260000</v>
      </c>
      <c r="H50" s="34"/>
      <c r="I50" s="21"/>
      <c r="J50" s="33"/>
    </row>
    <row r="51" spans="1:11" s="4" customFormat="1" ht="63" x14ac:dyDescent="0.35">
      <c r="A51" s="16"/>
      <c r="B51" s="28"/>
      <c r="C51" s="29" t="s">
        <v>60</v>
      </c>
      <c r="D51" s="86" t="s">
        <v>85</v>
      </c>
      <c r="E51" s="97">
        <v>200000</v>
      </c>
      <c r="F51" s="96"/>
      <c r="G51" s="98">
        <f>SUM(E51:F51)</f>
        <v>200000</v>
      </c>
      <c r="H51" s="34"/>
      <c r="I51" s="100" t="s">
        <v>55</v>
      </c>
      <c r="J51" s="33"/>
    </row>
    <row r="52" spans="1:11" s="4" customFormat="1" ht="54" x14ac:dyDescent="0.35">
      <c r="A52" s="16"/>
      <c r="B52" s="28"/>
      <c r="C52" s="29" t="s">
        <v>59</v>
      </c>
      <c r="D52" s="99" t="s">
        <v>84</v>
      </c>
      <c r="E52" s="97">
        <v>60000</v>
      </c>
      <c r="F52" s="96"/>
      <c r="G52" s="98">
        <f t="shared" ref="G52:G53" si="6">SUM(E52:F52)</f>
        <v>60000</v>
      </c>
      <c r="H52" s="34"/>
      <c r="I52" s="100" t="s">
        <v>55</v>
      </c>
      <c r="J52" s="33"/>
    </row>
    <row r="53" spans="1:11" s="4" customFormat="1" ht="36" x14ac:dyDescent="0.35">
      <c r="A53" s="16"/>
      <c r="B53" s="28"/>
      <c r="C53" s="29" t="s">
        <v>58</v>
      </c>
      <c r="D53" s="30" t="s">
        <v>83</v>
      </c>
      <c r="E53" s="97">
        <v>31220</v>
      </c>
      <c r="F53" s="96"/>
      <c r="G53" s="98">
        <f t="shared" si="6"/>
        <v>31220</v>
      </c>
      <c r="H53" s="34"/>
      <c r="I53" s="100"/>
      <c r="J53" s="33"/>
    </row>
    <row r="54" spans="1:11" s="4" customFormat="1" ht="20.399999999999999" customHeight="1" x14ac:dyDescent="0.35">
      <c r="A54" s="28"/>
      <c r="B54" s="37"/>
      <c r="C54" s="146" t="s">
        <v>25</v>
      </c>
      <c r="D54" s="147"/>
      <c r="E54" s="19">
        <f>E7+E21+E29+E50+E43+E37</f>
        <v>13696648.120000001</v>
      </c>
      <c r="F54" s="19">
        <f>F7+F21+F29+F50+F43+F37</f>
        <v>15102917</v>
      </c>
      <c r="G54" s="19">
        <f>SUM(E54:F54)</f>
        <v>28799565.120000001</v>
      </c>
      <c r="H54" s="87"/>
      <c r="I54" s="88"/>
      <c r="J54" s="38"/>
      <c r="K54" s="39"/>
    </row>
    <row r="55" spans="1:11" s="4" customFormat="1" ht="12.6" hidden="1" customHeight="1" x14ac:dyDescent="0.35">
      <c r="A55" s="1"/>
      <c r="B55" s="90"/>
      <c r="C55" s="91"/>
      <c r="D55" s="91" t="s">
        <v>28</v>
      </c>
      <c r="E55" s="22" t="e">
        <f>#REF!+#REF!+#REF!+#REF!+#REF!+#REF!+#REF!+#REF!+#REF!+#REF!+#REF!+E30+#REF!+#REF!+#REF!+#REF!+#REF!+#REF!+#REF!+#REF!+E12+#REF!</f>
        <v>#REF!</v>
      </c>
      <c r="F55" s="22">
        <f>F54</f>
        <v>15102917</v>
      </c>
      <c r="G55" s="22" t="e">
        <f>E55+F55</f>
        <v>#REF!</v>
      </c>
      <c r="H55" s="92"/>
      <c r="I55" s="103" t="s">
        <v>27</v>
      </c>
      <c r="J55" s="38"/>
      <c r="K55" s="39"/>
    </row>
    <row r="56" spans="1:11" s="4" customFormat="1" ht="56.4" customHeight="1" x14ac:dyDescent="0.35">
      <c r="A56" s="1"/>
      <c r="B56" s="90"/>
      <c r="C56" s="91"/>
      <c r="D56" s="94" t="s">
        <v>56</v>
      </c>
      <c r="E56" s="22">
        <f>E51+E46+E45+E42+E41+E39+E36+E34+E33+E31+E30+E28+E22+E20+E32+E52+E40+E25</f>
        <v>7267537</v>
      </c>
      <c r="F56" s="22">
        <f>F20+F47+F49+F32+F48+F24+F23</f>
        <v>3876211</v>
      </c>
      <c r="G56" s="22">
        <f>E56+F56</f>
        <v>11143748</v>
      </c>
      <c r="H56" s="92"/>
      <c r="I56" s="22"/>
      <c r="J56" s="38"/>
      <c r="K56" s="39"/>
    </row>
    <row r="57" spans="1:11" s="4" customFormat="1" ht="20.399999999999999" x14ac:dyDescent="0.35">
      <c r="A57" s="1"/>
      <c r="B57" s="90"/>
      <c r="C57" s="91"/>
      <c r="D57" s="94"/>
      <c r="E57" s="22"/>
      <c r="F57" s="22"/>
      <c r="G57" s="22"/>
      <c r="H57" s="92"/>
      <c r="I57" s="22"/>
      <c r="J57" s="38"/>
      <c r="K57" s="39"/>
    </row>
    <row r="58" spans="1:11" ht="25.2" customHeight="1" x14ac:dyDescent="0.35">
      <c r="C58" s="40"/>
      <c r="D58" s="93" t="s">
        <v>29</v>
      </c>
      <c r="E58" s="42">
        <f>E16+E15+E14+E13+E11+E18</f>
        <v>3700000</v>
      </c>
      <c r="F58" s="42">
        <f>F19+F18+F17+F16+F12+F11</f>
        <v>4650000</v>
      </c>
      <c r="G58" s="95">
        <f>SUM(E58:F58)</f>
        <v>8350000</v>
      </c>
      <c r="H58" s="43"/>
      <c r="I58" s="62">
        <f>G56+G58</f>
        <v>19493748</v>
      </c>
    </row>
    <row r="59" spans="1:11" ht="52.5" hidden="1" customHeight="1" x14ac:dyDescent="0.35">
      <c r="C59" s="127"/>
      <c r="D59" s="127"/>
      <c r="E59" s="41"/>
      <c r="F59" s="41"/>
      <c r="G59" s="42"/>
      <c r="H59" s="43"/>
    </row>
    <row r="60" spans="1:11" ht="22.5" hidden="1" customHeight="1" x14ac:dyDescent="0.35">
      <c r="C60" s="127"/>
      <c r="D60" s="143"/>
      <c r="E60" s="41"/>
      <c r="F60" s="41"/>
      <c r="G60" s="42"/>
      <c r="H60" s="43"/>
      <c r="J60" s="133"/>
    </row>
    <row r="61" spans="1:11" s="4" customFormat="1" ht="20.25" hidden="1" customHeight="1" x14ac:dyDescent="0.35">
      <c r="A61" s="1"/>
      <c r="B61" s="2"/>
      <c r="C61" s="129"/>
      <c r="D61" s="129"/>
      <c r="E61" s="42"/>
      <c r="F61" s="42"/>
      <c r="G61" s="42"/>
      <c r="H61" s="46"/>
      <c r="I61" s="44"/>
      <c r="J61" s="133"/>
    </row>
    <row r="62" spans="1:11" s="4" customFormat="1" ht="38.25" hidden="1" customHeight="1" x14ac:dyDescent="0.35">
      <c r="A62" s="1"/>
      <c r="B62" s="2"/>
      <c r="C62" s="150"/>
      <c r="D62" s="150"/>
      <c r="E62" s="42"/>
      <c r="F62" s="42"/>
      <c r="G62" s="42"/>
      <c r="H62" s="47"/>
      <c r="I62" s="44"/>
      <c r="J62" s="133"/>
    </row>
    <row r="63" spans="1:11" ht="52.5" hidden="1" customHeight="1" x14ac:dyDescent="0.35">
      <c r="C63" s="151"/>
      <c r="D63" s="151"/>
      <c r="E63" s="41"/>
      <c r="F63" s="41"/>
      <c r="G63" s="42"/>
      <c r="H63" s="43"/>
      <c r="J63" s="133"/>
    </row>
    <row r="64" spans="1:11" ht="52.5" hidden="1" customHeight="1" x14ac:dyDescent="0.35">
      <c r="C64" s="127"/>
      <c r="D64" s="127"/>
      <c r="E64" s="41"/>
      <c r="F64" s="41"/>
      <c r="G64" s="42"/>
      <c r="H64" s="43"/>
      <c r="J64" s="133"/>
    </row>
    <row r="65" spans="1:15" ht="52.5" hidden="1" customHeight="1" x14ac:dyDescent="0.35">
      <c r="C65" s="135"/>
      <c r="D65" s="135"/>
      <c r="E65" s="48"/>
      <c r="F65" s="48"/>
      <c r="G65" s="42"/>
      <c r="H65" s="49"/>
      <c r="J65" s="133"/>
    </row>
    <row r="66" spans="1:15" ht="52.5" hidden="1" customHeight="1" x14ac:dyDescent="0.35">
      <c r="C66" s="127"/>
      <c r="D66" s="127"/>
      <c r="E66" s="48"/>
      <c r="F66" s="48"/>
      <c r="G66" s="42"/>
      <c r="H66" s="49"/>
      <c r="J66" s="133"/>
    </row>
    <row r="67" spans="1:15" ht="52.5" hidden="1" customHeight="1" x14ac:dyDescent="0.35">
      <c r="C67" s="152"/>
      <c r="D67" s="152"/>
      <c r="E67" s="41"/>
      <c r="F67" s="41"/>
      <c r="G67" s="42"/>
      <c r="H67" s="43"/>
      <c r="J67" s="133"/>
    </row>
    <row r="68" spans="1:15" ht="52.5" hidden="1" customHeight="1" x14ac:dyDescent="0.35">
      <c r="C68" s="127"/>
      <c r="D68" s="127"/>
      <c r="E68" s="41"/>
      <c r="F68" s="41"/>
      <c r="G68" s="42"/>
      <c r="H68" s="43"/>
      <c r="J68" s="133"/>
    </row>
    <row r="69" spans="1:15" ht="18.75" hidden="1" customHeight="1" x14ac:dyDescent="0.35">
      <c r="C69" s="153"/>
      <c r="D69" s="154"/>
      <c r="E69" s="41"/>
      <c r="F69" s="41"/>
      <c r="G69" s="42"/>
      <c r="H69" s="43"/>
      <c r="J69" s="133"/>
      <c r="K69" s="45"/>
      <c r="L69" s="45"/>
      <c r="M69" s="45"/>
      <c r="N69" s="45"/>
      <c r="O69" s="45"/>
    </row>
    <row r="70" spans="1:15" ht="18.75" hidden="1" customHeight="1" x14ac:dyDescent="0.35">
      <c r="C70" s="50"/>
      <c r="D70" s="51"/>
      <c r="E70" s="41"/>
      <c r="F70" s="41"/>
      <c r="G70" s="42"/>
      <c r="H70" s="43"/>
      <c r="J70" s="133"/>
    </row>
    <row r="71" spans="1:15" ht="52.5" hidden="1" customHeight="1" x14ac:dyDescent="0.35">
      <c r="C71" s="50"/>
      <c r="D71" s="51"/>
      <c r="E71" s="41"/>
      <c r="F71" s="41"/>
      <c r="G71" s="42"/>
      <c r="H71" s="43"/>
      <c r="J71" s="133"/>
    </row>
    <row r="72" spans="1:15" ht="52.5" hidden="1" customHeight="1" x14ac:dyDescent="0.35">
      <c r="C72" s="127"/>
      <c r="D72" s="127"/>
      <c r="E72" s="41"/>
      <c r="F72" s="41"/>
      <c r="G72" s="42"/>
      <c r="H72" s="43"/>
      <c r="J72" s="134"/>
    </row>
    <row r="73" spans="1:15" ht="52.5" hidden="1" customHeight="1" x14ac:dyDescent="0.35">
      <c r="C73" s="127"/>
      <c r="D73" s="135"/>
      <c r="E73" s="41"/>
      <c r="F73" s="41"/>
      <c r="G73" s="42"/>
      <c r="H73" s="43"/>
      <c r="J73" s="134"/>
    </row>
    <row r="74" spans="1:15" ht="52.5" hidden="1" customHeight="1" x14ac:dyDescent="0.35">
      <c r="C74" s="136"/>
      <c r="D74" s="135"/>
      <c r="E74" s="41"/>
      <c r="F74" s="41"/>
      <c r="G74" s="42"/>
      <c r="H74" s="43"/>
      <c r="J74" s="134"/>
    </row>
    <row r="75" spans="1:15" s="4" customFormat="1" ht="25.5" hidden="1" customHeight="1" x14ac:dyDescent="0.35">
      <c r="A75" s="1"/>
      <c r="B75" s="2"/>
      <c r="C75" s="125"/>
      <c r="D75" s="137"/>
      <c r="E75" s="42"/>
      <c r="F75" s="42"/>
      <c r="G75" s="42"/>
      <c r="H75" s="46"/>
      <c r="I75" s="44"/>
      <c r="J75" s="134"/>
    </row>
    <row r="76" spans="1:15" ht="28.8" customHeight="1" x14ac:dyDescent="0.35">
      <c r="C76" s="127"/>
      <c r="D76" s="128"/>
      <c r="E76" s="41"/>
      <c r="F76" s="41"/>
      <c r="G76" s="41"/>
      <c r="H76" s="41">
        <f t="shared" ref="H76" si="7">H56+H58</f>
        <v>0</v>
      </c>
      <c r="I76" s="4"/>
      <c r="J76" s="134"/>
    </row>
    <row r="77" spans="1:15" s="4" customFormat="1" ht="48" customHeight="1" x14ac:dyDescent="0.35">
      <c r="A77" s="1"/>
      <c r="B77" s="2"/>
      <c r="C77" s="129"/>
      <c r="D77" s="130"/>
      <c r="E77" s="42"/>
      <c r="F77" s="42"/>
      <c r="G77" s="42"/>
      <c r="H77" s="46"/>
      <c r="I77" s="44"/>
      <c r="J77" s="38"/>
    </row>
    <row r="78" spans="1:15" ht="61.8" customHeight="1" x14ac:dyDescent="0.35">
      <c r="C78" s="50"/>
      <c r="D78" s="51"/>
      <c r="E78" s="41"/>
      <c r="F78" s="41"/>
      <c r="G78" s="42"/>
      <c r="H78" s="43"/>
      <c r="I78" s="47"/>
      <c r="J78" s="52"/>
    </row>
    <row r="79" spans="1:15" ht="38.4" customHeight="1" x14ac:dyDescent="0.35">
      <c r="C79" s="130"/>
      <c r="D79" s="131"/>
      <c r="E79" s="41"/>
      <c r="F79" s="42"/>
      <c r="G79" s="42"/>
      <c r="H79" s="43"/>
      <c r="I79" s="47"/>
      <c r="J79" s="53"/>
    </row>
    <row r="80" spans="1:15" ht="18" x14ac:dyDescent="0.35">
      <c r="C80" s="51"/>
      <c r="D80" s="51"/>
      <c r="E80" s="41"/>
      <c r="F80" s="41"/>
      <c r="G80" s="42"/>
      <c r="H80" s="43"/>
      <c r="I80" s="47"/>
      <c r="J80" s="53"/>
    </row>
    <row r="81" spans="1:19" s="4" customFormat="1" ht="18" x14ac:dyDescent="0.35">
      <c r="A81" s="1"/>
      <c r="B81" s="2"/>
      <c r="C81" s="54"/>
      <c r="D81" s="42"/>
      <c r="E81" s="42"/>
      <c r="F81" s="42"/>
      <c r="G81" s="42"/>
      <c r="H81" s="46"/>
      <c r="J81" s="55"/>
      <c r="P81" s="56"/>
      <c r="Q81" s="38"/>
      <c r="R81" s="38"/>
      <c r="S81" s="38"/>
    </row>
    <row r="82" spans="1:19" ht="18" x14ac:dyDescent="0.35">
      <c r="C82" s="50"/>
      <c r="D82" s="51"/>
      <c r="E82" s="41"/>
      <c r="F82" s="41"/>
      <c r="G82" s="42"/>
      <c r="H82" s="43"/>
    </row>
    <row r="83" spans="1:19" s="4" customFormat="1" ht="18" x14ac:dyDescent="0.35">
      <c r="A83" s="1"/>
      <c r="B83" s="2"/>
      <c r="C83" s="132"/>
      <c r="D83" s="132"/>
      <c r="E83" s="42"/>
      <c r="F83" s="42"/>
      <c r="G83" s="42"/>
      <c r="H83" s="46"/>
      <c r="I83" s="44"/>
      <c r="J83" s="44"/>
    </row>
    <row r="84" spans="1:19" s="4" customFormat="1" ht="18" x14ac:dyDescent="0.35">
      <c r="A84" s="1"/>
      <c r="B84" s="2"/>
      <c r="C84" s="129"/>
      <c r="D84" s="129"/>
      <c r="E84" s="42"/>
      <c r="F84" s="42"/>
      <c r="G84" s="42"/>
      <c r="H84" s="46"/>
      <c r="I84" s="44"/>
      <c r="J84" s="44"/>
    </row>
    <row r="85" spans="1:19" ht="21" customHeight="1" x14ac:dyDescent="0.35">
      <c r="C85" s="127"/>
      <c r="D85" s="127"/>
      <c r="E85" s="41"/>
      <c r="F85" s="41"/>
      <c r="G85" s="42"/>
      <c r="H85" s="43"/>
    </row>
    <row r="86" spans="1:19" s="4" customFormat="1" ht="21.75" customHeight="1" x14ac:dyDescent="0.35">
      <c r="A86" s="1"/>
      <c r="B86" s="2"/>
      <c r="C86" s="125"/>
      <c r="D86" s="126"/>
      <c r="E86" s="42"/>
      <c r="F86" s="42"/>
      <c r="G86" s="42"/>
      <c r="H86" s="46"/>
      <c r="I86" s="47"/>
      <c r="P86" s="57"/>
    </row>
    <row r="87" spans="1:19" s="4" customFormat="1" ht="22.5" customHeight="1" x14ac:dyDescent="0.35">
      <c r="A87" s="1"/>
      <c r="B87" s="2"/>
      <c r="C87" s="58"/>
      <c r="D87" s="58"/>
      <c r="E87" s="42"/>
      <c r="F87" s="42"/>
      <c r="G87" s="42"/>
      <c r="H87" s="46"/>
      <c r="I87" s="47"/>
      <c r="J87" s="59"/>
    </row>
    <row r="88" spans="1:19" ht="22.5" customHeight="1" x14ac:dyDescent="0.35">
      <c r="C88" s="60"/>
      <c r="D88" s="61"/>
      <c r="E88" s="62"/>
      <c r="F88" s="62"/>
      <c r="G88" s="62"/>
      <c r="H88" s="63"/>
      <c r="I88" s="47"/>
      <c r="J88" s="35"/>
      <c r="K88" s="47"/>
      <c r="M88" s="64"/>
      <c r="P88" s="65"/>
    </row>
    <row r="89" spans="1:19" ht="12" customHeight="1" x14ac:dyDescent="0.3">
      <c r="E89" s="35"/>
      <c r="F89" s="35"/>
      <c r="G89" s="35"/>
      <c r="I89" s="46"/>
    </row>
    <row r="90" spans="1:19" ht="21" customHeight="1" x14ac:dyDescent="0.35">
      <c r="D90" s="82"/>
      <c r="E90" s="83"/>
      <c r="F90" s="83"/>
      <c r="G90" s="63"/>
      <c r="H90" s="63"/>
      <c r="J90" s="68"/>
    </row>
    <row r="91" spans="1:19" ht="23.25" customHeight="1" x14ac:dyDescent="0.35">
      <c r="C91" s="69"/>
      <c r="D91" s="82"/>
      <c r="E91" s="84"/>
      <c r="F91" s="84"/>
      <c r="G91" s="63"/>
      <c r="H91" s="85"/>
      <c r="I91" s="47"/>
      <c r="J91" s="35"/>
      <c r="L91" s="36"/>
      <c r="M91" s="36"/>
      <c r="N91" s="36"/>
    </row>
    <row r="92" spans="1:19" ht="23.25" customHeight="1" x14ac:dyDescent="0.35">
      <c r="C92" s="69"/>
      <c r="D92" s="82"/>
      <c r="E92" s="84"/>
      <c r="F92" s="84"/>
      <c r="G92" s="63"/>
      <c r="H92" s="85"/>
      <c r="I92" s="47"/>
      <c r="J92" s="35"/>
      <c r="L92" s="36"/>
      <c r="M92" s="36"/>
      <c r="N92" s="36"/>
    </row>
    <row r="93" spans="1:19" ht="18" x14ac:dyDescent="0.35">
      <c r="C93" s="71"/>
      <c r="D93" s="72"/>
      <c r="E93" s="62"/>
      <c r="F93" s="62"/>
      <c r="G93" s="42"/>
      <c r="H93" s="70"/>
      <c r="I93" s="47"/>
      <c r="J93" s="68"/>
    </row>
    <row r="94" spans="1:19" x14ac:dyDescent="0.3">
      <c r="C94" s="71"/>
      <c r="E94" s="74"/>
      <c r="F94" s="74"/>
      <c r="G94" s="74"/>
      <c r="H94" s="75"/>
      <c r="I94" s="70"/>
      <c r="J94" s="76"/>
    </row>
    <row r="95" spans="1:19" x14ac:dyDescent="0.3">
      <c r="C95" s="71"/>
      <c r="D95" s="77"/>
      <c r="E95" s="73"/>
      <c r="F95" s="73"/>
      <c r="G95" s="73"/>
      <c r="H95" s="68"/>
      <c r="I95" s="47"/>
      <c r="J95" s="68"/>
    </row>
    <row r="96" spans="1:19" x14ac:dyDescent="0.3">
      <c r="C96" s="71"/>
      <c r="D96" s="72"/>
      <c r="E96" s="78"/>
      <c r="F96" s="78"/>
      <c r="G96" s="73"/>
      <c r="H96" s="76"/>
      <c r="I96" s="47"/>
      <c r="J96" s="68"/>
    </row>
    <row r="97" spans="1:252" x14ac:dyDescent="0.3">
      <c r="C97" s="71"/>
      <c r="D97" s="72"/>
      <c r="E97" s="73"/>
      <c r="F97" s="73"/>
      <c r="G97" s="73"/>
      <c r="H97" s="68"/>
      <c r="I97" s="47"/>
      <c r="J97" s="68"/>
    </row>
    <row r="98" spans="1:252" x14ac:dyDescent="0.3">
      <c r="C98" s="71"/>
      <c r="D98" s="72"/>
      <c r="E98" s="73"/>
      <c r="F98" s="73"/>
      <c r="G98" s="73"/>
      <c r="H98" s="68"/>
      <c r="I98" s="47"/>
      <c r="J98" s="68"/>
    </row>
    <row r="99" spans="1:252" x14ac:dyDescent="0.3">
      <c r="C99" s="71"/>
      <c r="E99" s="73"/>
      <c r="F99" s="73"/>
      <c r="G99" s="73"/>
      <c r="H99" s="68"/>
      <c r="I99" s="70"/>
      <c r="J99" s="76"/>
    </row>
    <row r="100" spans="1:252" x14ac:dyDescent="0.3">
      <c r="C100" s="71"/>
      <c r="E100" s="78"/>
      <c r="F100" s="78"/>
      <c r="G100" s="73"/>
      <c r="H100" s="76"/>
      <c r="I100" s="47"/>
      <c r="J100" s="68"/>
    </row>
    <row r="101" spans="1:252" x14ac:dyDescent="0.3">
      <c r="C101" s="71"/>
      <c r="D101" s="79"/>
      <c r="E101" s="73"/>
      <c r="F101" s="73"/>
      <c r="G101" s="73"/>
      <c r="H101" s="68"/>
      <c r="I101" s="70"/>
      <c r="J101" s="76"/>
    </row>
    <row r="102" spans="1:252" x14ac:dyDescent="0.3">
      <c r="C102" s="71"/>
      <c r="E102" s="73"/>
      <c r="F102" s="73"/>
      <c r="G102" s="73"/>
      <c r="H102" s="68"/>
    </row>
    <row r="103" spans="1:252" x14ac:dyDescent="0.3">
      <c r="C103" s="71"/>
      <c r="D103" s="79"/>
      <c r="E103" s="73"/>
      <c r="F103" s="73"/>
      <c r="G103" s="73"/>
      <c r="H103" s="68"/>
    </row>
    <row r="104" spans="1:252" x14ac:dyDescent="0.3">
      <c r="C104" s="71"/>
      <c r="E104" s="80"/>
      <c r="F104" s="80"/>
      <c r="G104" s="80"/>
      <c r="H104" s="68"/>
    </row>
    <row r="105" spans="1:252" s="45" customFormat="1" x14ac:dyDescent="0.3">
      <c r="A105" s="2"/>
      <c r="B105" s="2"/>
      <c r="C105" s="66"/>
      <c r="D105" s="67"/>
      <c r="E105" s="81"/>
      <c r="F105" s="81"/>
      <c r="G105" s="81"/>
      <c r="H105" s="35"/>
      <c r="I105" s="44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  <c r="AF105" s="35"/>
      <c r="AG105" s="35"/>
      <c r="AH105" s="35"/>
      <c r="AI105" s="35"/>
      <c r="AJ105" s="35"/>
      <c r="AK105" s="35"/>
      <c r="AL105" s="35"/>
      <c r="AM105" s="35"/>
      <c r="AN105" s="35"/>
      <c r="AO105" s="35"/>
      <c r="AP105" s="35"/>
      <c r="AQ105" s="35"/>
      <c r="AR105" s="35"/>
      <c r="AS105" s="35"/>
      <c r="AT105" s="35"/>
      <c r="AU105" s="35"/>
      <c r="AV105" s="35"/>
      <c r="AW105" s="35"/>
      <c r="AX105" s="35"/>
      <c r="AY105" s="35"/>
      <c r="AZ105" s="35"/>
      <c r="BA105" s="35"/>
      <c r="BB105" s="35"/>
      <c r="BC105" s="35"/>
      <c r="BD105" s="35"/>
      <c r="BE105" s="35"/>
      <c r="BF105" s="35"/>
      <c r="BG105" s="35"/>
      <c r="BH105" s="35"/>
      <c r="BI105" s="35"/>
      <c r="BJ105" s="35"/>
      <c r="BK105" s="35"/>
      <c r="BL105" s="35"/>
      <c r="BM105" s="35"/>
      <c r="BN105" s="35"/>
      <c r="BO105" s="35"/>
      <c r="BP105" s="35"/>
      <c r="BQ105" s="35"/>
      <c r="BR105" s="35"/>
      <c r="BS105" s="35"/>
      <c r="BT105" s="35"/>
      <c r="BU105" s="35"/>
      <c r="BV105" s="35"/>
      <c r="BW105" s="35"/>
      <c r="BX105" s="35"/>
      <c r="BY105" s="35"/>
      <c r="BZ105" s="35"/>
      <c r="CA105" s="35"/>
      <c r="CB105" s="35"/>
      <c r="CC105" s="35"/>
      <c r="CD105" s="35"/>
      <c r="CE105" s="35"/>
      <c r="CF105" s="35"/>
      <c r="CG105" s="35"/>
      <c r="CH105" s="35"/>
      <c r="CI105" s="35"/>
      <c r="CJ105" s="35"/>
      <c r="CK105" s="35"/>
      <c r="CL105" s="35"/>
      <c r="CM105" s="35"/>
      <c r="CN105" s="35"/>
      <c r="CO105" s="35"/>
      <c r="CP105" s="35"/>
      <c r="CQ105" s="35"/>
      <c r="CR105" s="35"/>
      <c r="CS105" s="35"/>
      <c r="CT105" s="35"/>
      <c r="CU105" s="35"/>
      <c r="CV105" s="35"/>
      <c r="CW105" s="35"/>
      <c r="CX105" s="35"/>
      <c r="CY105" s="35"/>
      <c r="CZ105" s="35"/>
      <c r="DA105" s="35"/>
      <c r="DB105" s="35"/>
      <c r="DC105" s="35"/>
      <c r="DD105" s="35"/>
      <c r="DE105" s="35"/>
      <c r="DF105" s="35"/>
      <c r="DG105" s="35"/>
      <c r="DH105" s="35"/>
      <c r="DI105" s="35"/>
      <c r="DJ105" s="35"/>
      <c r="DK105" s="35"/>
      <c r="DL105" s="35"/>
      <c r="DM105" s="35"/>
      <c r="DN105" s="35"/>
      <c r="DO105" s="35"/>
      <c r="DP105" s="35"/>
      <c r="DQ105" s="35"/>
      <c r="DR105" s="35"/>
      <c r="DS105" s="35"/>
      <c r="DT105" s="35"/>
      <c r="DU105" s="35"/>
      <c r="DV105" s="35"/>
      <c r="DW105" s="35"/>
      <c r="DX105" s="35"/>
      <c r="DY105" s="35"/>
      <c r="DZ105" s="35"/>
      <c r="EA105" s="35"/>
      <c r="EB105" s="35"/>
      <c r="EC105" s="35"/>
      <c r="ED105" s="35"/>
      <c r="EE105" s="35"/>
      <c r="EF105" s="35"/>
      <c r="EG105" s="35"/>
      <c r="EH105" s="35"/>
      <c r="EI105" s="35"/>
      <c r="EJ105" s="35"/>
      <c r="EK105" s="35"/>
      <c r="EL105" s="35"/>
      <c r="EM105" s="35"/>
      <c r="EN105" s="35"/>
      <c r="EO105" s="35"/>
      <c r="EP105" s="35"/>
      <c r="EQ105" s="35"/>
      <c r="ER105" s="35"/>
      <c r="ES105" s="35"/>
      <c r="ET105" s="35"/>
      <c r="EU105" s="35"/>
      <c r="EV105" s="35"/>
      <c r="EW105" s="35"/>
      <c r="EX105" s="35"/>
      <c r="EY105" s="35"/>
      <c r="EZ105" s="35"/>
      <c r="FA105" s="35"/>
      <c r="FB105" s="35"/>
      <c r="FC105" s="35"/>
      <c r="FD105" s="35"/>
      <c r="FE105" s="35"/>
      <c r="FF105" s="35"/>
      <c r="FG105" s="35"/>
      <c r="FH105" s="35"/>
      <c r="FI105" s="35"/>
      <c r="FJ105" s="35"/>
      <c r="FK105" s="35"/>
      <c r="FL105" s="35"/>
      <c r="FM105" s="35"/>
      <c r="FN105" s="35"/>
      <c r="FO105" s="35"/>
      <c r="FP105" s="35"/>
      <c r="FQ105" s="35"/>
      <c r="FR105" s="35"/>
      <c r="FS105" s="35"/>
      <c r="FT105" s="35"/>
      <c r="FU105" s="35"/>
      <c r="FV105" s="35"/>
      <c r="FW105" s="35"/>
      <c r="FX105" s="35"/>
      <c r="FY105" s="35"/>
      <c r="FZ105" s="35"/>
      <c r="GA105" s="35"/>
      <c r="GB105" s="35"/>
      <c r="GC105" s="35"/>
      <c r="GD105" s="35"/>
      <c r="GE105" s="35"/>
      <c r="GF105" s="35"/>
      <c r="GG105" s="35"/>
      <c r="GH105" s="35"/>
      <c r="GI105" s="35"/>
      <c r="GJ105" s="35"/>
      <c r="GK105" s="35"/>
      <c r="GL105" s="35"/>
      <c r="GM105" s="35"/>
      <c r="GN105" s="35"/>
      <c r="GO105" s="35"/>
      <c r="GP105" s="35"/>
      <c r="GQ105" s="35"/>
      <c r="GR105" s="35"/>
      <c r="GS105" s="35"/>
      <c r="GT105" s="35"/>
      <c r="GU105" s="35"/>
      <c r="GV105" s="35"/>
      <c r="GW105" s="35"/>
      <c r="GX105" s="35"/>
      <c r="GY105" s="35"/>
      <c r="GZ105" s="35"/>
      <c r="HA105" s="35"/>
      <c r="HB105" s="35"/>
      <c r="HC105" s="35"/>
      <c r="HD105" s="35"/>
      <c r="HE105" s="35"/>
      <c r="HF105" s="35"/>
      <c r="HG105" s="35"/>
      <c r="HH105" s="35"/>
      <c r="HI105" s="35"/>
      <c r="HJ105" s="35"/>
      <c r="HK105" s="35"/>
      <c r="HL105" s="35"/>
      <c r="HM105" s="35"/>
      <c r="HN105" s="35"/>
      <c r="HO105" s="35"/>
      <c r="HP105" s="35"/>
      <c r="HQ105" s="35"/>
      <c r="HR105" s="35"/>
      <c r="HS105" s="35"/>
      <c r="HT105" s="35"/>
      <c r="HU105" s="35"/>
      <c r="HV105" s="35"/>
      <c r="HW105" s="35"/>
      <c r="HX105" s="35"/>
      <c r="HY105" s="35"/>
      <c r="HZ105" s="35"/>
      <c r="IA105" s="35"/>
      <c r="IB105" s="35"/>
      <c r="IC105" s="35"/>
      <c r="ID105" s="35"/>
      <c r="IE105" s="35"/>
      <c r="IF105" s="35"/>
      <c r="IG105" s="35"/>
      <c r="IH105" s="35"/>
      <c r="II105" s="35"/>
      <c r="IJ105" s="35"/>
      <c r="IK105" s="35"/>
      <c r="IL105" s="35"/>
      <c r="IM105" s="35"/>
      <c r="IN105" s="35"/>
      <c r="IO105" s="35"/>
      <c r="IP105" s="35"/>
      <c r="IQ105" s="35"/>
      <c r="IR105" s="35"/>
    </row>
    <row r="106" spans="1:252" s="45" customFormat="1" x14ac:dyDescent="0.3">
      <c r="A106" s="2"/>
      <c r="B106" s="2"/>
      <c r="C106" s="66"/>
      <c r="D106" s="67"/>
      <c r="E106" s="81"/>
      <c r="F106" s="81"/>
      <c r="G106" s="81"/>
      <c r="H106" s="35"/>
      <c r="I106" s="44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  <c r="AF106" s="35"/>
      <c r="AG106" s="35"/>
      <c r="AH106" s="35"/>
      <c r="AI106" s="35"/>
      <c r="AJ106" s="35"/>
      <c r="AK106" s="35"/>
      <c r="AL106" s="35"/>
      <c r="AM106" s="35"/>
      <c r="AN106" s="35"/>
      <c r="AO106" s="35"/>
      <c r="AP106" s="35"/>
      <c r="AQ106" s="35"/>
      <c r="AR106" s="35"/>
      <c r="AS106" s="35"/>
      <c r="AT106" s="35"/>
      <c r="AU106" s="35"/>
      <c r="AV106" s="35"/>
      <c r="AW106" s="35"/>
      <c r="AX106" s="35"/>
      <c r="AY106" s="35"/>
      <c r="AZ106" s="35"/>
      <c r="BA106" s="35"/>
      <c r="BB106" s="35"/>
      <c r="BC106" s="35"/>
      <c r="BD106" s="35"/>
      <c r="BE106" s="35"/>
      <c r="BF106" s="35"/>
      <c r="BG106" s="35"/>
      <c r="BH106" s="35"/>
      <c r="BI106" s="35"/>
      <c r="BJ106" s="35"/>
      <c r="BK106" s="35"/>
      <c r="BL106" s="35"/>
      <c r="BM106" s="35"/>
      <c r="BN106" s="35"/>
      <c r="BO106" s="35"/>
      <c r="BP106" s="35"/>
      <c r="BQ106" s="35"/>
      <c r="BR106" s="35"/>
      <c r="BS106" s="35"/>
      <c r="BT106" s="35"/>
      <c r="BU106" s="35"/>
      <c r="BV106" s="35"/>
      <c r="BW106" s="35"/>
      <c r="BX106" s="35"/>
      <c r="BY106" s="35"/>
      <c r="BZ106" s="35"/>
      <c r="CA106" s="35"/>
      <c r="CB106" s="35"/>
      <c r="CC106" s="35"/>
      <c r="CD106" s="35"/>
      <c r="CE106" s="35"/>
      <c r="CF106" s="35"/>
      <c r="CG106" s="35"/>
      <c r="CH106" s="35"/>
      <c r="CI106" s="35"/>
      <c r="CJ106" s="35"/>
      <c r="CK106" s="35"/>
      <c r="CL106" s="35"/>
      <c r="CM106" s="35"/>
      <c r="CN106" s="35"/>
      <c r="CO106" s="35"/>
      <c r="CP106" s="35"/>
      <c r="CQ106" s="35"/>
      <c r="CR106" s="35"/>
      <c r="CS106" s="35"/>
      <c r="CT106" s="35"/>
      <c r="CU106" s="35"/>
      <c r="CV106" s="35"/>
      <c r="CW106" s="35"/>
      <c r="CX106" s="35"/>
      <c r="CY106" s="35"/>
      <c r="CZ106" s="35"/>
      <c r="DA106" s="35"/>
      <c r="DB106" s="35"/>
      <c r="DC106" s="35"/>
      <c r="DD106" s="35"/>
      <c r="DE106" s="35"/>
      <c r="DF106" s="35"/>
      <c r="DG106" s="35"/>
      <c r="DH106" s="35"/>
      <c r="DI106" s="35"/>
      <c r="DJ106" s="35"/>
      <c r="DK106" s="35"/>
      <c r="DL106" s="35"/>
      <c r="DM106" s="35"/>
      <c r="DN106" s="35"/>
      <c r="DO106" s="35"/>
      <c r="DP106" s="35"/>
      <c r="DQ106" s="35"/>
      <c r="DR106" s="35"/>
      <c r="DS106" s="35"/>
      <c r="DT106" s="35"/>
      <c r="DU106" s="35"/>
      <c r="DV106" s="35"/>
      <c r="DW106" s="35"/>
      <c r="DX106" s="35"/>
      <c r="DY106" s="35"/>
      <c r="DZ106" s="35"/>
      <c r="EA106" s="35"/>
      <c r="EB106" s="35"/>
      <c r="EC106" s="35"/>
      <c r="ED106" s="35"/>
      <c r="EE106" s="35"/>
      <c r="EF106" s="35"/>
      <c r="EG106" s="35"/>
      <c r="EH106" s="35"/>
      <c r="EI106" s="35"/>
      <c r="EJ106" s="35"/>
      <c r="EK106" s="35"/>
      <c r="EL106" s="35"/>
      <c r="EM106" s="35"/>
      <c r="EN106" s="35"/>
      <c r="EO106" s="35"/>
      <c r="EP106" s="35"/>
      <c r="EQ106" s="35"/>
      <c r="ER106" s="35"/>
      <c r="ES106" s="35"/>
      <c r="ET106" s="35"/>
      <c r="EU106" s="35"/>
      <c r="EV106" s="35"/>
      <c r="EW106" s="35"/>
      <c r="EX106" s="35"/>
      <c r="EY106" s="35"/>
      <c r="EZ106" s="35"/>
      <c r="FA106" s="35"/>
      <c r="FB106" s="35"/>
      <c r="FC106" s="35"/>
      <c r="FD106" s="35"/>
      <c r="FE106" s="35"/>
      <c r="FF106" s="35"/>
      <c r="FG106" s="35"/>
      <c r="FH106" s="35"/>
      <c r="FI106" s="35"/>
      <c r="FJ106" s="35"/>
      <c r="FK106" s="35"/>
      <c r="FL106" s="35"/>
      <c r="FM106" s="35"/>
      <c r="FN106" s="35"/>
      <c r="FO106" s="35"/>
      <c r="FP106" s="35"/>
      <c r="FQ106" s="35"/>
      <c r="FR106" s="35"/>
      <c r="FS106" s="35"/>
      <c r="FT106" s="35"/>
      <c r="FU106" s="35"/>
      <c r="FV106" s="35"/>
      <c r="FW106" s="35"/>
      <c r="FX106" s="35"/>
      <c r="FY106" s="35"/>
      <c r="FZ106" s="35"/>
      <c r="GA106" s="35"/>
      <c r="GB106" s="35"/>
      <c r="GC106" s="35"/>
      <c r="GD106" s="35"/>
      <c r="GE106" s="35"/>
      <c r="GF106" s="35"/>
      <c r="GG106" s="35"/>
      <c r="GH106" s="35"/>
      <c r="GI106" s="35"/>
      <c r="GJ106" s="35"/>
      <c r="GK106" s="35"/>
      <c r="GL106" s="35"/>
      <c r="GM106" s="35"/>
      <c r="GN106" s="35"/>
      <c r="GO106" s="35"/>
      <c r="GP106" s="35"/>
      <c r="GQ106" s="35"/>
      <c r="GR106" s="35"/>
      <c r="GS106" s="35"/>
      <c r="GT106" s="35"/>
      <c r="GU106" s="35"/>
      <c r="GV106" s="35"/>
      <c r="GW106" s="35"/>
      <c r="GX106" s="35"/>
      <c r="GY106" s="35"/>
      <c r="GZ106" s="35"/>
      <c r="HA106" s="35"/>
      <c r="HB106" s="35"/>
      <c r="HC106" s="35"/>
      <c r="HD106" s="35"/>
      <c r="HE106" s="35"/>
      <c r="HF106" s="35"/>
      <c r="HG106" s="35"/>
      <c r="HH106" s="35"/>
      <c r="HI106" s="35"/>
      <c r="HJ106" s="35"/>
      <c r="HK106" s="35"/>
      <c r="HL106" s="35"/>
      <c r="HM106" s="35"/>
      <c r="HN106" s="35"/>
      <c r="HO106" s="35"/>
      <c r="HP106" s="35"/>
      <c r="HQ106" s="35"/>
      <c r="HR106" s="35"/>
      <c r="HS106" s="35"/>
      <c r="HT106" s="35"/>
      <c r="HU106" s="35"/>
      <c r="HV106" s="35"/>
      <c r="HW106" s="35"/>
      <c r="HX106" s="35"/>
      <c r="HY106" s="35"/>
      <c r="HZ106" s="35"/>
      <c r="IA106" s="35"/>
      <c r="IB106" s="35"/>
      <c r="IC106" s="35"/>
      <c r="ID106" s="35"/>
      <c r="IE106" s="35"/>
      <c r="IF106" s="35"/>
      <c r="IG106" s="35"/>
      <c r="IH106" s="35"/>
      <c r="II106" s="35"/>
      <c r="IJ106" s="35"/>
      <c r="IK106" s="35"/>
      <c r="IL106" s="35"/>
      <c r="IM106" s="35"/>
      <c r="IN106" s="35"/>
      <c r="IO106" s="35"/>
      <c r="IP106" s="35"/>
      <c r="IQ106" s="35"/>
      <c r="IR106" s="35"/>
    </row>
    <row r="107" spans="1:252" s="45" customFormat="1" x14ac:dyDescent="0.3">
      <c r="A107" s="2"/>
      <c r="B107" s="2"/>
      <c r="C107" s="66"/>
      <c r="D107" s="67"/>
      <c r="E107" s="81"/>
      <c r="F107" s="81"/>
      <c r="G107" s="81"/>
      <c r="H107" s="35"/>
      <c r="I107" s="44"/>
      <c r="K107" s="35"/>
      <c r="L107" s="35"/>
      <c r="M107" s="35"/>
      <c r="N107" s="35"/>
      <c r="O107" s="35"/>
      <c r="P107" s="35"/>
      <c r="Q107" s="35"/>
      <c r="R107" s="35"/>
      <c r="S107" s="35"/>
      <c r="T107" s="35"/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  <c r="AF107" s="35"/>
      <c r="AG107" s="35"/>
      <c r="AH107" s="35"/>
      <c r="AI107" s="35"/>
      <c r="AJ107" s="35"/>
      <c r="AK107" s="35"/>
      <c r="AL107" s="35"/>
      <c r="AM107" s="35"/>
      <c r="AN107" s="35"/>
      <c r="AO107" s="35"/>
      <c r="AP107" s="35"/>
      <c r="AQ107" s="35"/>
      <c r="AR107" s="35"/>
      <c r="AS107" s="35"/>
      <c r="AT107" s="35"/>
      <c r="AU107" s="35"/>
      <c r="AV107" s="35"/>
      <c r="AW107" s="35"/>
      <c r="AX107" s="35"/>
      <c r="AY107" s="35"/>
      <c r="AZ107" s="35"/>
      <c r="BA107" s="35"/>
      <c r="BB107" s="35"/>
      <c r="BC107" s="35"/>
      <c r="BD107" s="35"/>
      <c r="BE107" s="35"/>
      <c r="BF107" s="35"/>
      <c r="BG107" s="35"/>
      <c r="BH107" s="35"/>
      <c r="BI107" s="35"/>
      <c r="BJ107" s="35"/>
      <c r="BK107" s="35"/>
      <c r="BL107" s="35"/>
      <c r="BM107" s="35"/>
      <c r="BN107" s="35"/>
      <c r="BO107" s="35"/>
      <c r="BP107" s="35"/>
      <c r="BQ107" s="35"/>
      <c r="BR107" s="35"/>
      <c r="BS107" s="35"/>
      <c r="BT107" s="35"/>
      <c r="BU107" s="35"/>
      <c r="BV107" s="35"/>
      <c r="BW107" s="35"/>
      <c r="BX107" s="35"/>
      <c r="BY107" s="35"/>
      <c r="BZ107" s="35"/>
      <c r="CA107" s="35"/>
      <c r="CB107" s="35"/>
      <c r="CC107" s="35"/>
      <c r="CD107" s="35"/>
      <c r="CE107" s="35"/>
      <c r="CF107" s="35"/>
      <c r="CG107" s="35"/>
      <c r="CH107" s="35"/>
      <c r="CI107" s="35"/>
      <c r="CJ107" s="35"/>
      <c r="CK107" s="35"/>
      <c r="CL107" s="35"/>
      <c r="CM107" s="35"/>
      <c r="CN107" s="35"/>
      <c r="CO107" s="35"/>
      <c r="CP107" s="35"/>
      <c r="CQ107" s="35"/>
      <c r="CR107" s="35"/>
      <c r="CS107" s="35"/>
      <c r="CT107" s="35"/>
      <c r="CU107" s="35"/>
      <c r="CV107" s="35"/>
      <c r="CW107" s="35"/>
      <c r="CX107" s="35"/>
      <c r="CY107" s="35"/>
      <c r="CZ107" s="35"/>
      <c r="DA107" s="35"/>
      <c r="DB107" s="35"/>
      <c r="DC107" s="35"/>
      <c r="DD107" s="35"/>
      <c r="DE107" s="35"/>
      <c r="DF107" s="35"/>
      <c r="DG107" s="35"/>
      <c r="DH107" s="35"/>
      <c r="DI107" s="35"/>
      <c r="DJ107" s="35"/>
      <c r="DK107" s="35"/>
      <c r="DL107" s="35"/>
      <c r="DM107" s="35"/>
      <c r="DN107" s="35"/>
      <c r="DO107" s="35"/>
      <c r="DP107" s="35"/>
      <c r="DQ107" s="35"/>
      <c r="DR107" s="35"/>
      <c r="DS107" s="35"/>
      <c r="DT107" s="35"/>
      <c r="DU107" s="35"/>
      <c r="DV107" s="35"/>
      <c r="DW107" s="35"/>
      <c r="DX107" s="35"/>
      <c r="DY107" s="35"/>
      <c r="DZ107" s="35"/>
      <c r="EA107" s="35"/>
      <c r="EB107" s="35"/>
      <c r="EC107" s="35"/>
      <c r="ED107" s="35"/>
      <c r="EE107" s="35"/>
      <c r="EF107" s="35"/>
      <c r="EG107" s="35"/>
      <c r="EH107" s="35"/>
      <c r="EI107" s="35"/>
      <c r="EJ107" s="35"/>
      <c r="EK107" s="35"/>
      <c r="EL107" s="35"/>
      <c r="EM107" s="35"/>
      <c r="EN107" s="35"/>
      <c r="EO107" s="35"/>
      <c r="EP107" s="35"/>
      <c r="EQ107" s="35"/>
      <c r="ER107" s="35"/>
      <c r="ES107" s="35"/>
      <c r="ET107" s="35"/>
      <c r="EU107" s="35"/>
      <c r="EV107" s="35"/>
      <c r="EW107" s="35"/>
      <c r="EX107" s="35"/>
      <c r="EY107" s="35"/>
      <c r="EZ107" s="35"/>
      <c r="FA107" s="35"/>
      <c r="FB107" s="35"/>
      <c r="FC107" s="35"/>
      <c r="FD107" s="35"/>
      <c r="FE107" s="35"/>
      <c r="FF107" s="35"/>
      <c r="FG107" s="35"/>
      <c r="FH107" s="35"/>
      <c r="FI107" s="35"/>
      <c r="FJ107" s="35"/>
      <c r="FK107" s="35"/>
      <c r="FL107" s="35"/>
      <c r="FM107" s="35"/>
      <c r="FN107" s="35"/>
      <c r="FO107" s="35"/>
      <c r="FP107" s="35"/>
      <c r="FQ107" s="35"/>
      <c r="FR107" s="35"/>
      <c r="FS107" s="35"/>
      <c r="FT107" s="35"/>
      <c r="FU107" s="35"/>
      <c r="FV107" s="35"/>
      <c r="FW107" s="35"/>
      <c r="FX107" s="35"/>
      <c r="FY107" s="35"/>
      <c r="FZ107" s="35"/>
      <c r="GA107" s="35"/>
      <c r="GB107" s="35"/>
      <c r="GC107" s="35"/>
      <c r="GD107" s="35"/>
      <c r="GE107" s="35"/>
      <c r="GF107" s="35"/>
      <c r="GG107" s="35"/>
      <c r="GH107" s="35"/>
      <c r="GI107" s="35"/>
      <c r="GJ107" s="35"/>
      <c r="GK107" s="35"/>
      <c r="GL107" s="35"/>
      <c r="GM107" s="35"/>
      <c r="GN107" s="35"/>
      <c r="GO107" s="35"/>
      <c r="GP107" s="35"/>
      <c r="GQ107" s="35"/>
      <c r="GR107" s="35"/>
      <c r="GS107" s="35"/>
      <c r="GT107" s="35"/>
      <c r="GU107" s="35"/>
      <c r="GV107" s="35"/>
      <c r="GW107" s="35"/>
      <c r="GX107" s="35"/>
      <c r="GY107" s="35"/>
      <c r="GZ107" s="35"/>
      <c r="HA107" s="35"/>
      <c r="HB107" s="35"/>
      <c r="HC107" s="35"/>
      <c r="HD107" s="35"/>
      <c r="HE107" s="35"/>
      <c r="HF107" s="35"/>
      <c r="HG107" s="35"/>
      <c r="HH107" s="35"/>
      <c r="HI107" s="35"/>
      <c r="HJ107" s="35"/>
      <c r="HK107" s="35"/>
      <c r="HL107" s="35"/>
      <c r="HM107" s="35"/>
      <c r="HN107" s="35"/>
      <c r="HO107" s="35"/>
      <c r="HP107" s="35"/>
      <c r="HQ107" s="35"/>
      <c r="HR107" s="35"/>
      <c r="HS107" s="35"/>
      <c r="HT107" s="35"/>
      <c r="HU107" s="35"/>
      <c r="HV107" s="35"/>
      <c r="HW107" s="35"/>
      <c r="HX107" s="35"/>
      <c r="HY107" s="35"/>
      <c r="HZ107" s="35"/>
      <c r="IA107" s="35"/>
      <c r="IB107" s="35"/>
      <c r="IC107" s="35"/>
      <c r="ID107" s="35"/>
      <c r="IE107" s="35"/>
      <c r="IF107" s="35"/>
      <c r="IG107" s="35"/>
      <c r="IH107" s="35"/>
      <c r="II107" s="35"/>
      <c r="IJ107" s="35"/>
      <c r="IK107" s="35"/>
      <c r="IL107" s="35"/>
      <c r="IM107" s="35"/>
      <c r="IN107" s="35"/>
      <c r="IO107" s="35"/>
      <c r="IP107" s="35"/>
      <c r="IQ107" s="35"/>
      <c r="IR107" s="35"/>
    </row>
    <row r="108" spans="1:252" s="45" customFormat="1" x14ac:dyDescent="0.3">
      <c r="A108" s="2"/>
      <c r="B108" s="2"/>
      <c r="C108" s="66"/>
      <c r="D108" s="67"/>
      <c r="E108" s="81"/>
      <c r="F108" s="81"/>
      <c r="G108" s="81"/>
      <c r="H108" s="35"/>
      <c r="I108" s="44"/>
      <c r="K108" s="35"/>
      <c r="L108" s="35"/>
      <c r="M108" s="35"/>
      <c r="N108" s="35"/>
      <c r="O108" s="35"/>
      <c r="P108" s="35"/>
      <c r="Q108" s="35"/>
      <c r="R108" s="35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  <c r="AF108" s="35"/>
      <c r="AG108" s="35"/>
      <c r="AH108" s="35"/>
      <c r="AI108" s="35"/>
      <c r="AJ108" s="35"/>
      <c r="AK108" s="35"/>
      <c r="AL108" s="35"/>
      <c r="AM108" s="35"/>
      <c r="AN108" s="35"/>
      <c r="AO108" s="35"/>
      <c r="AP108" s="35"/>
      <c r="AQ108" s="35"/>
      <c r="AR108" s="35"/>
      <c r="AS108" s="35"/>
      <c r="AT108" s="35"/>
      <c r="AU108" s="35"/>
      <c r="AV108" s="35"/>
      <c r="AW108" s="35"/>
      <c r="AX108" s="35"/>
      <c r="AY108" s="35"/>
      <c r="AZ108" s="35"/>
      <c r="BA108" s="35"/>
      <c r="BB108" s="35"/>
      <c r="BC108" s="35"/>
      <c r="BD108" s="35"/>
      <c r="BE108" s="35"/>
      <c r="BF108" s="35"/>
      <c r="BG108" s="35"/>
      <c r="BH108" s="35"/>
      <c r="BI108" s="35"/>
      <c r="BJ108" s="35"/>
      <c r="BK108" s="35"/>
      <c r="BL108" s="35"/>
      <c r="BM108" s="35"/>
      <c r="BN108" s="35"/>
      <c r="BO108" s="35"/>
      <c r="BP108" s="35"/>
      <c r="BQ108" s="35"/>
      <c r="BR108" s="35"/>
      <c r="BS108" s="35"/>
      <c r="BT108" s="35"/>
      <c r="BU108" s="35"/>
      <c r="BV108" s="35"/>
      <c r="BW108" s="35"/>
      <c r="BX108" s="35"/>
      <c r="BY108" s="35"/>
      <c r="BZ108" s="35"/>
      <c r="CA108" s="35"/>
      <c r="CB108" s="35"/>
      <c r="CC108" s="35"/>
      <c r="CD108" s="35"/>
      <c r="CE108" s="35"/>
      <c r="CF108" s="35"/>
      <c r="CG108" s="35"/>
      <c r="CH108" s="35"/>
      <c r="CI108" s="35"/>
      <c r="CJ108" s="35"/>
      <c r="CK108" s="35"/>
      <c r="CL108" s="35"/>
      <c r="CM108" s="35"/>
      <c r="CN108" s="35"/>
      <c r="CO108" s="35"/>
      <c r="CP108" s="35"/>
      <c r="CQ108" s="35"/>
      <c r="CR108" s="35"/>
      <c r="CS108" s="35"/>
      <c r="CT108" s="35"/>
      <c r="CU108" s="35"/>
      <c r="CV108" s="35"/>
      <c r="CW108" s="35"/>
      <c r="CX108" s="35"/>
      <c r="CY108" s="35"/>
      <c r="CZ108" s="35"/>
      <c r="DA108" s="35"/>
      <c r="DB108" s="35"/>
      <c r="DC108" s="35"/>
      <c r="DD108" s="35"/>
      <c r="DE108" s="35"/>
      <c r="DF108" s="35"/>
      <c r="DG108" s="35"/>
      <c r="DH108" s="35"/>
      <c r="DI108" s="35"/>
      <c r="DJ108" s="35"/>
      <c r="DK108" s="35"/>
      <c r="DL108" s="35"/>
      <c r="DM108" s="35"/>
      <c r="DN108" s="35"/>
      <c r="DO108" s="35"/>
      <c r="DP108" s="35"/>
      <c r="DQ108" s="35"/>
      <c r="DR108" s="35"/>
      <c r="DS108" s="35"/>
      <c r="DT108" s="35"/>
      <c r="DU108" s="35"/>
      <c r="DV108" s="35"/>
      <c r="DW108" s="35"/>
      <c r="DX108" s="35"/>
      <c r="DY108" s="35"/>
      <c r="DZ108" s="35"/>
      <c r="EA108" s="35"/>
      <c r="EB108" s="35"/>
      <c r="EC108" s="35"/>
      <c r="ED108" s="35"/>
      <c r="EE108" s="35"/>
      <c r="EF108" s="35"/>
      <c r="EG108" s="35"/>
      <c r="EH108" s="35"/>
      <c r="EI108" s="35"/>
      <c r="EJ108" s="35"/>
      <c r="EK108" s="35"/>
      <c r="EL108" s="35"/>
      <c r="EM108" s="35"/>
      <c r="EN108" s="35"/>
      <c r="EO108" s="35"/>
      <c r="EP108" s="35"/>
      <c r="EQ108" s="35"/>
      <c r="ER108" s="35"/>
      <c r="ES108" s="35"/>
      <c r="ET108" s="35"/>
      <c r="EU108" s="35"/>
      <c r="EV108" s="35"/>
      <c r="EW108" s="35"/>
      <c r="EX108" s="35"/>
      <c r="EY108" s="35"/>
      <c r="EZ108" s="35"/>
      <c r="FA108" s="35"/>
      <c r="FB108" s="35"/>
      <c r="FC108" s="35"/>
      <c r="FD108" s="35"/>
      <c r="FE108" s="35"/>
      <c r="FF108" s="35"/>
      <c r="FG108" s="35"/>
      <c r="FH108" s="35"/>
      <c r="FI108" s="35"/>
      <c r="FJ108" s="35"/>
      <c r="FK108" s="35"/>
      <c r="FL108" s="35"/>
      <c r="FM108" s="35"/>
      <c r="FN108" s="35"/>
      <c r="FO108" s="35"/>
      <c r="FP108" s="35"/>
      <c r="FQ108" s="35"/>
      <c r="FR108" s="35"/>
      <c r="FS108" s="35"/>
      <c r="FT108" s="35"/>
      <c r="FU108" s="35"/>
      <c r="FV108" s="35"/>
      <c r="FW108" s="35"/>
      <c r="FX108" s="35"/>
      <c r="FY108" s="35"/>
      <c r="FZ108" s="35"/>
      <c r="GA108" s="35"/>
      <c r="GB108" s="35"/>
      <c r="GC108" s="35"/>
      <c r="GD108" s="35"/>
      <c r="GE108" s="35"/>
      <c r="GF108" s="35"/>
      <c r="GG108" s="35"/>
      <c r="GH108" s="35"/>
      <c r="GI108" s="35"/>
      <c r="GJ108" s="35"/>
      <c r="GK108" s="35"/>
      <c r="GL108" s="35"/>
      <c r="GM108" s="35"/>
      <c r="GN108" s="35"/>
      <c r="GO108" s="35"/>
      <c r="GP108" s="35"/>
      <c r="GQ108" s="35"/>
      <c r="GR108" s="35"/>
      <c r="GS108" s="35"/>
      <c r="GT108" s="35"/>
      <c r="GU108" s="35"/>
      <c r="GV108" s="35"/>
      <c r="GW108" s="35"/>
      <c r="GX108" s="35"/>
      <c r="GY108" s="35"/>
      <c r="GZ108" s="35"/>
      <c r="HA108" s="35"/>
      <c r="HB108" s="35"/>
      <c r="HC108" s="35"/>
      <c r="HD108" s="35"/>
      <c r="HE108" s="35"/>
      <c r="HF108" s="35"/>
      <c r="HG108" s="35"/>
      <c r="HH108" s="35"/>
      <c r="HI108" s="35"/>
      <c r="HJ108" s="35"/>
      <c r="HK108" s="35"/>
      <c r="HL108" s="35"/>
      <c r="HM108" s="35"/>
      <c r="HN108" s="35"/>
      <c r="HO108" s="35"/>
      <c r="HP108" s="35"/>
      <c r="HQ108" s="35"/>
      <c r="HR108" s="35"/>
      <c r="HS108" s="35"/>
      <c r="HT108" s="35"/>
      <c r="HU108" s="35"/>
      <c r="HV108" s="35"/>
      <c r="HW108" s="35"/>
      <c r="HX108" s="35"/>
      <c r="HY108" s="35"/>
      <c r="HZ108" s="35"/>
      <c r="IA108" s="35"/>
      <c r="IB108" s="35"/>
      <c r="IC108" s="35"/>
      <c r="ID108" s="35"/>
      <c r="IE108" s="35"/>
      <c r="IF108" s="35"/>
      <c r="IG108" s="35"/>
      <c r="IH108" s="35"/>
      <c r="II108" s="35"/>
      <c r="IJ108" s="35"/>
      <c r="IK108" s="35"/>
      <c r="IL108" s="35"/>
      <c r="IM108" s="35"/>
      <c r="IN108" s="35"/>
      <c r="IO108" s="35"/>
      <c r="IP108" s="35"/>
      <c r="IQ108" s="35"/>
      <c r="IR108" s="35"/>
    </row>
    <row r="109" spans="1:252" s="45" customFormat="1" x14ac:dyDescent="0.3">
      <c r="A109" s="2"/>
      <c r="B109" s="2"/>
      <c r="C109" s="66"/>
      <c r="D109" s="67"/>
      <c r="E109" s="81"/>
      <c r="F109" s="81"/>
      <c r="G109" s="81"/>
      <c r="H109" s="35"/>
      <c r="I109" s="44"/>
      <c r="K109" s="35"/>
      <c r="L109" s="35"/>
      <c r="M109" s="35"/>
      <c r="N109" s="35"/>
      <c r="O109" s="35"/>
      <c r="P109" s="35"/>
      <c r="Q109" s="35"/>
      <c r="R109" s="35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  <c r="AF109" s="35"/>
      <c r="AG109" s="35"/>
      <c r="AH109" s="35"/>
      <c r="AI109" s="35"/>
      <c r="AJ109" s="35"/>
      <c r="AK109" s="35"/>
      <c r="AL109" s="35"/>
      <c r="AM109" s="35"/>
      <c r="AN109" s="35"/>
      <c r="AO109" s="35"/>
      <c r="AP109" s="35"/>
      <c r="AQ109" s="35"/>
      <c r="AR109" s="35"/>
      <c r="AS109" s="35"/>
      <c r="AT109" s="35"/>
      <c r="AU109" s="35"/>
      <c r="AV109" s="35"/>
      <c r="AW109" s="35"/>
      <c r="AX109" s="35"/>
      <c r="AY109" s="35"/>
      <c r="AZ109" s="35"/>
      <c r="BA109" s="35"/>
      <c r="BB109" s="35"/>
      <c r="BC109" s="35"/>
      <c r="BD109" s="35"/>
      <c r="BE109" s="35"/>
      <c r="BF109" s="35"/>
      <c r="BG109" s="35"/>
      <c r="BH109" s="35"/>
      <c r="BI109" s="35"/>
      <c r="BJ109" s="35"/>
      <c r="BK109" s="35"/>
      <c r="BL109" s="35"/>
      <c r="BM109" s="35"/>
      <c r="BN109" s="35"/>
      <c r="BO109" s="35"/>
      <c r="BP109" s="35"/>
      <c r="BQ109" s="35"/>
      <c r="BR109" s="35"/>
      <c r="BS109" s="35"/>
      <c r="BT109" s="35"/>
      <c r="BU109" s="35"/>
      <c r="BV109" s="35"/>
      <c r="BW109" s="35"/>
      <c r="BX109" s="35"/>
      <c r="BY109" s="35"/>
      <c r="BZ109" s="35"/>
      <c r="CA109" s="35"/>
      <c r="CB109" s="35"/>
      <c r="CC109" s="35"/>
      <c r="CD109" s="35"/>
      <c r="CE109" s="35"/>
      <c r="CF109" s="35"/>
      <c r="CG109" s="35"/>
      <c r="CH109" s="35"/>
      <c r="CI109" s="35"/>
      <c r="CJ109" s="35"/>
      <c r="CK109" s="35"/>
      <c r="CL109" s="35"/>
      <c r="CM109" s="35"/>
      <c r="CN109" s="35"/>
      <c r="CO109" s="35"/>
      <c r="CP109" s="35"/>
      <c r="CQ109" s="35"/>
      <c r="CR109" s="35"/>
      <c r="CS109" s="35"/>
      <c r="CT109" s="35"/>
      <c r="CU109" s="35"/>
      <c r="CV109" s="35"/>
      <c r="CW109" s="35"/>
      <c r="CX109" s="35"/>
      <c r="CY109" s="35"/>
      <c r="CZ109" s="35"/>
      <c r="DA109" s="35"/>
      <c r="DB109" s="35"/>
      <c r="DC109" s="35"/>
      <c r="DD109" s="35"/>
      <c r="DE109" s="35"/>
      <c r="DF109" s="35"/>
      <c r="DG109" s="35"/>
      <c r="DH109" s="35"/>
      <c r="DI109" s="35"/>
      <c r="DJ109" s="35"/>
      <c r="DK109" s="35"/>
      <c r="DL109" s="35"/>
      <c r="DM109" s="35"/>
      <c r="DN109" s="35"/>
      <c r="DO109" s="35"/>
      <c r="DP109" s="35"/>
      <c r="DQ109" s="35"/>
      <c r="DR109" s="35"/>
      <c r="DS109" s="35"/>
      <c r="DT109" s="35"/>
      <c r="DU109" s="35"/>
      <c r="DV109" s="35"/>
      <c r="DW109" s="35"/>
      <c r="DX109" s="35"/>
      <c r="DY109" s="35"/>
      <c r="DZ109" s="35"/>
      <c r="EA109" s="35"/>
      <c r="EB109" s="35"/>
      <c r="EC109" s="35"/>
      <c r="ED109" s="35"/>
      <c r="EE109" s="35"/>
      <c r="EF109" s="35"/>
      <c r="EG109" s="35"/>
      <c r="EH109" s="35"/>
      <c r="EI109" s="35"/>
      <c r="EJ109" s="35"/>
      <c r="EK109" s="35"/>
      <c r="EL109" s="35"/>
      <c r="EM109" s="35"/>
      <c r="EN109" s="35"/>
      <c r="EO109" s="35"/>
      <c r="EP109" s="35"/>
      <c r="EQ109" s="35"/>
      <c r="ER109" s="35"/>
      <c r="ES109" s="35"/>
      <c r="ET109" s="35"/>
      <c r="EU109" s="35"/>
      <c r="EV109" s="35"/>
      <c r="EW109" s="35"/>
      <c r="EX109" s="35"/>
      <c r="EY109" s="35"/>
      <c r="EZ109" s="35"/>
      <c r="FA109" s="35"/>
      <c r="FB109" s="35"/>
      <c r="FC109" s="35"/>
      <c r="FD109" s="35"/>
      <c r="FE109" s="35"/>
      <c r="FF109" s="35"/>
      <c r="FG109" s="35"/>
      <c r="FH109" s="35"/>
      <c r="FI109" s="35"/>
      <c r="FJ109" s="35"/>
      <c r="FK109" s="35"/>
      <c r="FL109" s="35"/>
      <c r="FM109" s="35"/>
      <c r="FN109" s="35"/>
      <c r="FO109" s="35"/>
      <c r="FP109" s="35"/>
      <c r="FQ109" s="35"/>
      <c r="FR109" s="35"/>
      <c r="FS109" s="35"/>
      <c r="FT109" s="35"/>
      <c r="FU109" s="35"/>
      <c r="FV109" s="35"/>
      <c r="FW109" s="35"/>
      <c r="FX109" s="35"/>
      <c r="FY109" s="35"/>
      <c r="FZ109" s="35"/>
      <c r="GA109" s="35"/>
      <c r="GB109" s="35"/>
      <c r="GC109" s="35"/>
      <c r="GD109" s="35"/>
      <c r="GE109" s="35"/>
      <c r="GF109" s="35"/>
      <c r="GG109" s="35"/>
      <c r="GH109" s="35"/>
      <c r="GI109" s="35"/>
      <c r="GJ109" s="35"/>
      <c r="GK109" s="35"/>
      <c r="GL109" s="35"/>
      <c r="GM109" s="35"/>
      <c r="GN109" s="35"/>
      <c r="GO109" s="35"/>
      <c r="GP109" s="35"/>
      <c r="GQ109" s="35"/>
      <c r="GR109" s="35"/>
      <c r="GS109" s="35"/>
      <c r="GT109" s="35"/>
      <c r="GU109" s="35"/>
      <c r="GV109" s="35"/>
      <c r="GW109" s="35"/>
      <c r="GX109" s="35"/>
      <c r="GY109" s="35"/>
      <c r="GZ109" s="35"/>
      <c r="HA109" s="35"/>
      <c r="HB109" s="35"/>
      <c r="HC109" s="35"/>
      <c r="HD109" s="35"/>
      <c r="HE109" s="35"/>
      <c r="HF109" s="35"/>
      <c r="HG109" s="35"/>
      <c r="HH109" s="35"/>
      <c r="HI109" s="35"/>
      <c r="HJ109" s="35"/>
      <c r="HK109" s="35"/>
      <c r="HL109" s="35"/>
      <c r="HM109" s="35"/>
      <c r="HN109" s="35"/>
      <c r="HO109" s="35"/>
      <c r="HP109" s="35"/>
      <c r="HQ109" s="35"/>
      <c r="HR109" s="35"/>
      <c r="HS109" s="35"/>
      <c r="HT109" s="35"/>
      <c r="HU109" s="35"/>
      <c r="HV109" s="35"/>
      <c r="HW109" s="35"/>
      <c r="HX109" s="35"/>
      <c r="HY109" s="35"/>
      <c r="HZ109" s="35"/>
      <c r="IA109" s="35"/>
      <c r="IB109" s="35"/>
      <c r="IC109" s="35"/>
      <c r="ID109" s="35"/>
      <c r="IE109" s="35"/>
      <c r="IF109" s="35"/>
      <c r="IG109" s="35"/>
      <c r="IH109" s="35"/>
      <c r="II109" s="35"/>
      <c r="IJ109" s="35"/>
      <c r="IK109" s="35"/>
      <c r="IL109" s="35"/>
      <c r="IM109" s="35"/>
      <c r="IN109" s="35"/>
      <c r="IO109" s="35"/>
      <c r="IP109" s="35"/>
      <c r="IQ109" s="35"/>
      <c r="IR109" s="35"/>
    </row>
    <row r="110" spans="1:252" s="45" customFormat="1" x14ac:dyDescent="0.3">
      <c r="A110" s="2"/>
      <c r="B110" s="2"/>
      <c r="C110" s="66"/>
      <c r="D110" s="67"/>
      <c r="E110" s="81"/>
      <c r="F110" s="81"/>
      <c r="G110" s="81"/>
      <c r="H110" s="35"/>
      <c r="I110" s="44"/>
      <c r="K110" s="35"/>
      <c r="L110" s="35"/>
      <c r="M110" s="35"/>
      <c r="N110" s="35"/>
      <c r="O110" s="35"/>
      <c r="P110" s="35"/>
      <c r="Q110" s="35"/>
      <c r="R110" s="35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  <c r="AF110" s="35"/>
      <c r="AG110" s="35"/>
      <c r="AH110" s="35"/>
      <c r="AI110" s="35"/>
      <c r="AJ110" s="35"/>
      <c r="AK110" s="35"/>
      <c r="AL110" s="35"/>
      <c r="AM110" s="35"/>
      <c r="AN110" s="35"/>
      <c r="AO110" s="35"/>
      <c r="AP110" s="35"/>
      <c r="AQ110" s="35"/>
      <c r="AR110" s="35"/>
      <c r="AS110" s="35"/>
      <c r="AT110" s="35"/>
      <c r="AU110" s="35"/>
      <c r="AV110" s="35"/>
      <c r="AW110" s="35"/>
      <c r="AX110" s="35"/>
      <c r="AY110" s="35"/>
      <c r="AZ110" s="35"/>
      <c r="BA110" s="35"/>
      <c r="BB110" s="35"/>
      <c r="BC110" s="35"/>
      <c r="BD110" s="35"/>
      <c r="BE110" s="35"/>
      <c r="BF110" s="35"/>
      <c r="BG110" s="35"/>
      <c r="BH110" s="35"/>
      <c r="BI110" s="35"/>
      <c r="BJ110" s="35"/>
      <c r="BK110" s="35"/>
      <c r="BL110" s="35"/>
      <c r="BM110" s="35"/>
      <c r="BN110" s="35"/>
      <c r="BO110" s="35"/>
      <c r="BP110" s="35"/>
      <c r="BQ110" s="35"/>
      <c r="BR110" s="35"/>
      <c r="BS110" s="35"/>
      <c r="BT110" s="35"/>
      <c r="BU110" s="35"/>
      <c r="BV110" s="35"/>
      <c r="BW110" s="35"/>
      <c r="BX110" s="35"/>
      <c r="BY110" s="35"/>
      <c r="BZ110" s="35"/>
      <c r="CA110" s="35"/>
      <c r="CB110" s="35"/>
      <c r="CC110" s="35"/>
      <c r="CD110" s="35"/>
      <c r="CE110" s="35"/>
      <c r="CF110" s="35"/>
      <c r="CG110" s="35"/>
      <c r="CH110" s="35"/>
      <c r="CI110" s="35"/>
      <c r="CJ110" s="35"/>
      <c r="CK110" s="35"/>
      <c r="CL110" s="35"/>
      <c r="CM110" s="35"/>
      <c r="CN110" s="35"/>
      <c r="CO110" s="35"/>
      <c r="CP110" s="35"/>
      <c r="CQ110" s="35"/>
      <c r="CR110" s="35"/>
      <c r="CS110" s="35"/>
      <c r="CT110" s="35"/>
      <c r="CU110" s="35"/>
      <c r="CV110" s="35"/>
      <c r="CW110" s="35"/>
      <c r="CX110" s="35"/>
      <c r="CY110" s="35"/>
      <c r="CZ110" s="35"/>
      <c r="DA110" s="35"/>
      <c r="DB110" s="35"/>
      <c r="DC110" s="35"/>
      <c r="DD110" s="35"/>
      <c r="DE110" s="35"/>
      <c r="DF110" s="35"/>
      <c r="DG110" s="35"/>
      <c r="DH110" s="35"/>
      <c r="DI110" s="35"/>
      <c r="DJ110" s="35"/>
      <c r="DK110" s="35"/>
      <c r="DL110" s="35"/>
      <c r="DM110" s="35"/>
      <c r="DN110" s="35"/>
      <c r="DO110" s="35"/>
      <c r="DP110" s="35"/>
      <c r="DQ110" s="35"/>
      <c r="DR110" s="35"/>
      <c r="DS110" s="35"/>
      <c r="DT110" s="35"/>
      <c r="DU110" s="35"/>
      <c r="DV110" s="35"/>
      <c r="DW110" s="35"/>
      <c r="DX110" s="35"/>
      <c r="DY110" s="35"/>
      <c r="DZ110" s="35"/>
      <c r="EA110" s="35"/>
      <c r="EB110" s="35"/>
      <c r="EC110" s="35"/>
      <c r="ED110" s="35"/>
      <c r="EE110" s="35"/>
      <c r="EF110" s="35"/>
      <c r="EG110" s="35"/>
      <c r="EH110" s="35"/>
      <c r="EI110" s="35"/>
      <c r="EJ110" s="35"/>
      <c r="EK110" s="35"/>
      <c r="EL110" s="35"/>
      <c r="EM110" s="35"/>
      <c r="EN110" s="35"/>
      <c r="EO110" s="35"/>
      <c r="EP110" s="35"/>
      <c r="EQ110" s="35"/>
      <c r="ER110" s="35"/>
      <c r="ES110" s="35"/>
      <c r="ET110" s="35"/>
      <c r="EU110" s="35"/>
      <c r="EV110" s="35"/>
      <c r="EW110" s="35"/>
      <c r="EX110" s="35"/>
      <c r="EY110" s="35"/>
      <c r="EZ110" s="35"/>
      <c r="FA110" s="35"/>
      <c r="FB110" s="35"/>
      <c r="FC110" s="35"/>
      <c r="FD110" s="35"/>
      <c r="FE110" s="35"/>
      <c r="FF110" s="35"/>
      <c r="FG110" s="35"/>
      <c r="FH110" s="35"/>
      <c r="FI110" s="35"/>
      <c r="FJ110" s="35"/>
      <c r="FK110" s="35"/>
      <c r="FL110" s="35"/>
      <c r="FM110" s="35"/>
      <c r="FN110" s="35"/>
      <c r="FO110" s="35"/>
      <c r="FP110" s="35"/>
      <c r="FQ110" s="35"/>
      <c r="FR110" s="35"/>
      <c r="FS110" s="35"/>
      <c r="FT110" s="35"/>
      <c r="FU110" s="35"/>
      <c r="FV110" s="35"/>
      <c r="FW110" s="35"/>
      <c r="FX110" s="35"/>
      <c r="FY110" s="35"/>
      <c r="FZ110" s="35"/>
      <c r="GA110" s="35"/>
      <c r="GB110" s="35"/>
      <c r="GC110" s="35"/>
      <c r="GD110" s="35"/>
      <c r="GE110" s="35"/>
      <c r="GF110" s="35"/>
      <c r="GG110" s="35"/>
      <c r="GH110" s="35"/>
      <c r="GI110" s="35"/>
      <c r="GJ110" s="35"/>
      <c r="GK110" s="35"/>
      <c r="GL110" s="35"/>
      <c r="GM110" s="35"/>
      <c r="GN110" s="35"/>
      <c r="GO110" s="35"/>
      <c r="GP110" s="35"/>
      <c r="GQ110" s="35"/>
      <c r="GR110" s="35"/>
      <c r="GS110" s="35"/>
      <c r="GT110" s="35"/>
      <c r="GU110" s="35"/>
      <c r="GV110" s="35"/>
      <c r="GW110" s="35"/>
      <c r="GX110" s="35"/>
      <c r="GY110" s="35"/>
      <c r="GZ110" s="35"/>
      <c r="HA110" s="35"/>
      <c r="HB110" s="35"/>
      <c r="HC110" s="35"/>
      <c r="HD110" s="35"/>
      <c r="HE110" s="35"/>
      <c r="HF110" s="35"/>
      <c r="HG110" s="35"/>
      <c r="HH110" s="35"/>
      <c r="HI110" s="35"/>
      <c r="HJ110" s="35"/>
      <c r="HK110" s="35"/>
      <c r="HL110" s="35"/>
      <c r="HM110" s="35"/>
      <c r="HN110" s="35"/>
      <c r="HO110" s="35"/>
      <c r="HP110" s="35"/>
      <c r="HQ110" s="35"/>
      <c r="HR110" s="35"/>
      <c r="HS110" s="35"/>
      <c r="HT110" s="35"/>
      <c r="HU110" s="35"/>
      <c r="HV110" s="35"/>
      <c r="HW110" s="35"/>
      <c r="HX110" s="35"/>
      <c r="HY110" s="35"/>
      <c r="HZ110" s="35"/>
      <c r="IA110" s="35"/>
      <c r="IB110" s="35"/>
      <c r="IC110" s="35"/>
      <c r="ID110" s="35"/>
      <c r="IE110" s="35"/>
      <c r="IF110" s="35"/>
      <c r="IG110" s="35"/>
      <c r="IH110" s="35"/>
      <c r="II110" s="35"/>
      <c r="IJ110" s="35"/>
      <c r="IK110" s="35"/>
      <c r="IL110" s="35"/>
      <c r="IM110" s="35"/>
      <c r="IN110" s="35"/>
      <c r="IO110" s="35"/>
      <c r="IP110" s="35"/>
      <c r="IQ110" s="35"/>
      <c r="IR110" s="35"/>
    </row>
    <row r="111" spans="1:252" s="45" customFormat="1" x14ac:dyDescent="0.3">
      <c r="A111" s="2"/>
      <c r="B111" s="2"/>
      <c r="C111" s="66"/>
      <c r="D111" s="67"/>
      <c r="E111" s="81"/>
      <c r="F111" s="81"/>
      <c r="G111" s="81"/>
      <c r="H111" s="35"/>
      <c r="I111" s="44"/>
      <c r="K111" s="35"/>
      <c r="L111" s="35"/>
      <c r="M111" s="35"/>
      <c r="N111" s="35"/>
      <c r="O111" s="35"/>
      <c r="P111" s="35"/>
      <c r="Q111" s="35"/>
      <c r="R111" s="35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  <c r="AF111" s="35"/>
      <c r="AG111" s="35"/>
      <c r="AH111" s="35"/>
      <c r="AI111" s="35"/>
      <c r="AJ111" s="35"/>
      <c r="AK111" s="35"/>
      <c r="AL111" s="35"/>
      <c r="AM111" s="35"/>
      <c r="AN111" s="35"/>
      <c r="AO111" s="35"/>
      <c r="AP111" s="35"/>
      <c r="AQ111" s="35"/>
      <c r="AR111" s="35"/>
      <c r="AS111" s="35"/>
      <c r="AT111" s="35"/>
      <c r="AU111" s="35"/>
      <c r="AV111" s="35"/>
      <c r="AW111" s="35"/>
      <c r="AX111" s="35"/>
      <c r="AY111" s="35"/>
      <c r="AZ111" s="35"/>
      <c r="BA111" s="35"/>
      <c r="BB111" s="35"/>
      <c r="BC111" s="35"/>
      <c r="BD111" s="35"/>
      <c r="BE111" s="35"/>
      <c r="BF111" s="35"/>
      <c r="BG111" s="35"/>
      <c r="BH111" s="35"/>
      <c r="BI111" s="35"/>
      <c r="BJ111" s="35"/>
      <c r="BK111" s="35"/>
      <c r="BL111" s="35"/>
      <c r="BM111" s="35"/>
      <c r="BN111" s="35"/>
      <c r="BO111" s="35"/>
      <c r="BP111" s="35"/>
      <c r="BQ111" s="35"/>
      <c r="BR111" s="35"/>
      <c r="BS111" s="35"/>
      <c r="BT111" s="35"/>
      <c r="BU111" s="35"/>
      <c r="BV111" s="35"/>
      <c r="BW111" s="35"/>
      <c r="BX111" s="35"/>
      <c r="BY111" s="35"/>
      <c r="BZ111" s="35"/>
      <c r="CA111" s="35"/>
      <c r="CB111" s="35"/>
      <c r="CC111" s="35"/>
      <c r="CD111" s="35"/>
      <c r="CE111" s="35"/>
      <c r="CF111" s="35"/>
      <c r="CG111" s="35"/>
      <c r="CH111" s="35"/>
      <c r="CI111" s="35"/>
      <c r="CJ111" s="35"/>
      <c r="CK111" s="35"/>
      <c r="CL111" s="35"/>
      <c r="CM111" s="35"/>
      <c r="CN111" s="35"/>
      <c r="CO111" s="35"/>
      <c r="CP111" s="35"/>
      <c r="CQ111" s="35"/>
      <c r="CR111" s="35"/>
      <c r="CS111" s="35"/>
      <c r="CT111" s="35"/>
      <c r="CU111" s="35"/>
      <c r="CV111" s="35"/>
      <c r="CW111" s="35"/>
      <c r="CX111" s="35"/>
      <c r="CY111" s="35"/>
      <c r="CZ111" s="35"/>
      <c r="DA111" s="35"/>
      <c r="DB111" s="35"/>
      <c r="DC111" s="35"/>
      <c r="DD111" s="35"/>
      <c r="DE111" s="35"/>
      <c r="DF111" s="35"/>
      <c r="DG111" s="35"/>
      <c r="DH111" s="35"/>
      <c r="DI111" s="35"/>
      <c r="DJ111" s="35"/>
      <c r="DK111" s="35"/>
      <c r="DL111" s="35"/>
      <c r="DM111" s="35"/>
      <c r="DN111" s="35"/>
      <c r="DO111" s="35"/>
      <c r="DP111" s="35"/>
      <c r="DQ111" s="35"/>
      <c r="DR111" s="35"/>
      <c r="DS111" s="35"/>
      <c r="DT111" s="35"/>
      <c r="DU111" s="35"/>
      <c r="DV111" s="35"/>
      <c r="DW111" s="35"/>
      <c r="DX111" s="35"/>
      <c r="DY111" s="35"/>
      <c r="DZ111" s="35"/>
      <c r="EA111" s="35"/>
      <c r="EB111" s="35"/>
      <c r="EC111" s="35"/>
      <c r="ED111" s="35"/>
      <c r="EE111" s="35"/>
      <c r="EF111" s="35"/>
      <c r="EG111" s="35"/>
      <c r="EH111" s="35"/>
      <c r="EI111" s="35"/>
      <c r="EJ111" s="35"/>
      <c r="EK111" s="35"/>
      <c r="EL111" s="35"/>
      <c r="EM111" s="35"/>
      <c r="EN111" s="35"/>
      <c r="EO111" s="35"/>
      <c r="EP111" s="35"/>
      <c r="EQ111" s="35"/>
      <c r="ER111" s="35"/>
      <c r="ES111" s="35"/>
      <c r="ET111" s="35"/>
      <c r="EU111" s="35"/>
      <c r="EV111" s="35"/>
      <c r="EW111" s="35"/>
      <c r="EX111" s="35"/>
      <c r="EY111" s="35"/>
      <c r="EZ111" s="35"/>
      <c r="FA111" s="35"/>
      <c r="FB111" s="35"/>
      <c r="FC111" s="35"/>
      <c r="FD111" s="35"/>
      <c r="FE111" s="35"/>
      <c r="FF111" s="35"/>
      <c r="FG111" s="35"/>
      <c r="FH111" s="35"/>
      <c r="FI111" s="35"/>
      <c r="FJ111" s="35"/>
      <c r="FK111" s="35"/>
      <c r="FL111" s="35"/>
      <c r="FM111" s="35"/>
      <c r="FN111" s="35"/>
      <c r="FO111" s="35"/>
      <c r="FP111" s="35"/>
      <c r="FQ111" s="35"/>
      <c r="FR111" s="35"/>
      <c r="FS111" s="35"/>
      <c r="FT111" s="35"/>
      <c r="FU111" s="35"/>
      <c r="FV111" s="35"/>
      <c r="FW111" s="35"/>
      <c r="FX111" s="35"/>
      <c r="FY111" s="35"/>
      <c r="FZ111" s="35"/>
      <c r="GA111" s="35"/>
      <c r="GB111" s="35"/>
      <c r="GC111" s="35"/>
      <c r="GD111" s="35"/>
      <c r="GE111" s="35"/>
      <c r="GF111" s="35"/>
      <c r="GG111" s="35"/>
      <c r="GH111" s="35"/>
      <c r="GI111" s="35"/>
      <c r="GJ111" s="35"/>
      <c r="GK111" s="35"/>
      <c r="GL111" s="35"/>
      <c r="GM111" s="35"/>
      <c r="GN111" s="35"/>
      <c r="GO111" s="35"/>
      <c r="GP111" s="35"/>
      <c r="GQ111" s="35"/>
      <c r="GR111" s="35"/>
      <c r="GS111" s="35"/>
      <c r="GT111" s="35"/>
      <c r="GU111" s="35"/>
      <c r="GV111" s="35"/>
      <c r="GW111" s="35"/>
      <c r="GX111" s="35"/>
      <c r="GY111" s="35"/>
      <c r="GZ111" s="35"/>
      <c r="HA111" s="35"/>
      <c r="HB111" s="35"/>
      <c r="HC111" s="35"/>
      <c r="HD111" s="35"/>
      <c r="HE111" s="35"/>
      <c r="HF111" s="35"/>
      <c r="HG111" s="35"/>
      <c r="HH111" s="35"/>
      <c r="HI111" s="35"/>
      <c r="HJ111" s="35"/>
      <c r="HK111" s="35"/>
      <c r="HL111" s="35"/>
      <c r="HM111" s="35"/>
      <c r="HN111" s="35"/>
      <c r="HO111" s="35"/>
      <c r="HP111" s="35"/>
      <c r="HQ111" s="35"/>
      <c r="HR111" s="35"/>
      <c r="HS111" s="35"/>
      <c r="HT111" s="35"/>
      <c r="HU111" s="35"/>
      <c r="HV111" s="35"/>
      <c r="HW111" s="35"/>
      <c r="HX111" s="35"/>
      <c r="HY111" s="35"/>
      <c r="HZ111" s="35"/>
      <c r="IA111" s="35"/>
      <c r="IB111" s="35"/>
      <c r="IC111" s="35"/>
      <c r="ID111" s="35"/>
      <c r="IE111" s="35"/>
      <c r="IF111" s="35"/>
      <c r="IG111" s="35"/>
      <c r="IH111" s="35"/>
      <c r="II111" s="35"/>
      <c r="IJ111" s="35"/>
      <c r="IK111" s="35"/>
      <c r="IL111" s="35"/>
      <c r="IM111" s="35"/>
      <c r="IN111" s="35"/>
      <c r="IO111" s="35"/>
      <c r="IP111" s="35"/>
      <c r="IQ111" s="35"/>
      <c r="IR111" s="35"/>
    </row>
  </sheetData>
  <dataConsolidate/>
  <mergeCells count="35">
    <mergeCell ref="J60:J70"/>
    <mergeCell ref="C61:D61"/>
    <mergeCell ref="C62:D62"/>
    <mergeCell ref="C63:D63"/>
    <mergeCell ref="C64:D64"/>
    <mergeCell ref="C65:D65"/>
    <mergeCell ref="C66:D66"/>
    <mergeCell ref="C67:D67"/>
    <mergeCell ref="C68:D68"/>
    <mergeCell ref="C69:D69"/>
    <mergeCell ref="C1:I1"/>
    <mergeCell ref="E2:G2"/>
    <mergeCell ref="C59:D59"/>
    <mergeCell ref="C60:D60"/>
    <mergeCell ref="C21:D21"/>
    <mergeCell ref="C29:D29"/>
    <mergeCell ref="C54:D54"/>
    <mergeCell ref="C50:D50"/>
    <mergeCell ref="C43:D43"/>
    <mergeCell ref="C37:D37"/>
    <mergeCell ref="C4:D4"/>
    <mergeCell ref="C5:D5"/>
    <mergeCell ref="C6:D6"/>
    <mergeCell ref="J71:J76"/>
    <mergeCell ref="C72:D72"/>
    <mergeCell ref="C73:D73"/>
    <mergeCell ref="C74:D74"/>
    <mergeCell ref="C75:D75"/>
    <mergeCell ref="C86:D86"/>
    <mergeCell ref="C76:D76"/>
    <mergeCell ref="C77:D77"/>
    <mergeCell ref="C79:D79"/>
    <mergeCell ref="C83:D83"/>
    <mergeCell ref="C84:D84"/>
    <mergeCell ref="C85:D85"/>
  </mergeCells>
  <phoneticPr fontId="23" type="noConversion"/>
  <pageMargins left="0.31496062992125984" right="0" top="0.15748031496062992" bottom="0.19685039370078741" header="0" footer="0"/>
  <pageSetup paperSize="9" scale="70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A1DA73-6907-499C-96CF-A5519BC7B62F}">
  <dimension ref="A1:IQ105"/>
  <sheetViews>
    <sheetView tabSelected="1" view="pageBreakPreview" topLeftCell="C4" zoomScale="96" zoomScaleNormal="100" zoomScaleSheetLayoutView="96" workbookViewId="0">
      <selection activeCell="D50" sqref="D50"/>
    </sheetView>
  </sheetViews>
  <sheetFormatPr defaultColWidth="9.109375" defaultRowHeight="16.8" x14ac:dyDescent="0.3"/>
  <cols>
    <col min="1" max="1" width="6.33203125" style="2" hidden="1" customWidth="1"/>
    <col min="2" max="2" width="3.5546875" style="2" hidden="1" customWidth="1"/>
    <col min="3" max="3" width="8.88671875" style="66" customWidth="1"/>
    <col min="4" max="4" width="56.88671875" style="67" customWidth="1"/>
    <col min="5" max="5" width="16" style="81" customWidth="1"/>
    <col min="6" max="6" width="16.6640625" style="81" customWidth="1"/>
    <col min="7" max="7" width="16.33203125" style="81" customWidth="1"/>
    <col min="8" max="8" width="0.109375" style="35" customWidth="1"/>
    <col min="9" max="9" width="11.88671875" style="45" customWidth="1"/>
    <col min="10" max="10" width="17" style="35" customWidth="1"/>
    <col min="11" max="11" width="10.88671875" style="35" customWidth="1"/>
    <col min="12" max="12" width="13.6640625" style="35" customWidth="1"/>
    <col min="13" max="13" width="11.44140625" style="35" customWidth="1"/>
    <col min="14" max="14" width="17.44140625" style="35" customWidth="1"/>
    <col min="15" max="15" width="15.109375" style="35" customWidth="1"/>
    <col min="16" max="17" width="9.109375" style="35"/>
    <col min="18" max="18" width="13" style="35" customWidth="1"/>
    <col min="19" max="19" width="19.6640625" style="35" customWidth="1"/>
    <col min="20" max="16384" width="9.109375" style="35"/>
  </cols>
  <sheetData>
    <row r="1" spans="1:14" s="4" customFormat="1" ht="23.25" customHeight="1" x14ac:dyDescent="0.3">
      <c r="A1" s="1"/>
      <c r="B1" s="1"/>
      <c r="C1" s="138" t="s">
        <v>87</v>
      </c>
      <c r="D1" s="139"/>
      <c r="E1" s="139"/>
      <c r="F1" s="139"/>
      <c r="G1" s="139"/>
      <c r="H1" s="139"/>
      <c r="I1" s="3"/>
    </row>
    <row r="2" spans="1:14" s="4" customFormat="1" ht="26.25" hidden="1" customHeight="1" x14ac:dyDescent="0.3">
      <c r="A2" s="1"/>
      <c r="B2" s="104"/>
      <c r="C2" s="5"/>
      <c r="D2" s="6"/>
      <c r="E2" s="140" t="s">
        <v>0</v>
      </c>
      <c r="F2" s="141"/>
      <c r="G2" s="142"/>
      <c r="H2" s="7"/>
      <c r="I2" s="3"/>
    </row>
    <row r="3" spans="1:14" s="15" customFormat="1" ht="51" customHeight="1" x14ac:dyDescent="0.25">
      <c r="A3" s="9" t="s">
        <v>1</v>
      </c>
      <c r="B3" s="104" t="s">
        <v>2</v>
      </c>
      <c r="C3" s="5" t="s">
        <v>3</v>
      </c>
      <c r="D3" s="6" t="s">
        <v>4</v>
      </c>
      <c r="E3" s="10" t="s">
        <v>5</v>
      </c>
      <c r="F3" s="11" t="s">
        <v>6</v>
      </c>
      <c r="G3" s="12" t="s">
        <v>7</v>
      </c>
      <c r="H3" s="13" t="s">
        <v>8</v>
      </c>
      <c r="I3" s="14"/>
    </row>
    <row r="4" spans="1:14" s="23" customFormat="1" ht="17.399999999999999" x14ac:dyDescent="0.3">
      <c r="A4" s="16">
        <v>1</v>
      </c>
      <c r="B4" s="16"/>
      <c r="C4" s="17"/>
      <c r="D4" s="18" t="s">
        <v>9</v>
      </c>
      <c r="E4" s="19">
        <f>SUM(E5:E17)</f>
        <v>3900000</v>
      </c>
      <c r="F4" s="19">
        <f>SUM(F8:F17)</f>
        <v>5723000</v>
      </c>
      <c r="G4" s="19">
        <f>SUM(E4:F4)</f>
        <v>9623000</v>
      </c>
      <c r="H4" s="20"/>
      <c r="I4" s="22"/>
      <c r="N4" s="24"/>
    </row>
    <row r="5" spans="1:14" s="26" customFormat="1" ht="35.25" hidden="1" customHeight="1" x14ac:dyDescent="0.35">
      <c r="A5" s="16"/>
      <c r="B5" s="28" t="s">
        <v>10</v>
      </c>
      <c r="C5" s="29" t="s">
        <v>11</v>
      </c>
      <c r="D5" s="30" t="s">
        <v>12</v>
      </c>
      <c r="E5" s="31"/>
      <c r="F5" s="31"/>
      <c r="G5" s="32">
        <f t="shared" ref="G5:G17" si="0">SUM(E5:F5)</f>
        <v>0</v>
      </c>
      <c r="H5" s="34"/>
      <c r="I5" s="25"/>
      <c r="N5" s="27"/>
    </row>
    <row r="6" spans="1:14" s="26" customFormat="1" ht="33.75" hidden="1" customHeight="1" x14ac:dyDescent="0.35">
      <c r="A6" s="16"/>
      <c r="B6" s="28"/>
      <c r="C6" s="29" t="s">
        <v>14</v>
      </c>
      <c r="D6" s="30" t="s">
        <v>15</v>
      </c>
      <c r="E6" s="31"/>
      <c r="F6" s="31"/>
      <c r="G6" s="32">
        <f t="shared" si="0"/>
        <v>0</v>
      </c>
      <c r="H6" s="34"/>
      <c r="I6" s="25"/>
      <c r="N6" s="27"/>
    </row>
    <row r="7" spans="1:14" s="26" customFormat="1" ht="30" hidden="1" customHeight="1" x14ac:dyDescent="0.35">
      <c r="A7" s="16" t="s">
        <v>17</v>
      </c>
      <c r="B7" s="28" t="s">
        <v>18</v>
      </c>
      <c r="C7" s="29" t="s">
        <v>19</v>
      </c>
      <c r="D7" s="30" t="s">
        <v>20</v>
      </c>
      <c r="E7" s="31"/>
      <c r="F7" s="31"/>
      <c r="G7" s="32">
        <f t="shared" si="0"/>
        <v>0</v>
      </c>
      <c r="H7" s="34"/>
      <c r="I7" s="25"/>
      <c r="N7" s="27"/>
    </row>
    <row r="8" spans="1:14" s="26" customFormat="1" ht="18" x14ac:dyDescent="0.35">
      <c r="A8" s="105"/>
      <c r="B8" s="28"/>
      <c r="C8" s="29" t="s">
        <v>21</v>
      </c>
      <c r="D8" s="116" t="s">
        <v>94</v>
      </c>
      <c r="E8" s="31">
        <v>500000</v>
      </c>
      <c r="F8" s="31">
        <v>500000</v>
      </c>
      <c r="G8" s="32">
        <f t="shared" si="0"/>
        <v>1000000</v>
      </c>
      <c r="H8" s="102"/>
      <c r="I8" s="25"/>
    </row>
    <row r="9" spans="1:14" s="26" customFormat="1" ht="18" x14ac:dyDescent="0.35">
      <c r="A9" s="105"/>
      <c r="B9" s="28"/>
      <c r="C9" s="29" t="s">
        <v>21</v>
      </c>
      <c r="D9" s="117" t="s">
        <v>95</v>
      </c>
      <c r="E9" s="31"/>
      <c r="F9" s="31">
        <v>1000000</v>
      </c>
      <c r="G9" s="32">
        <f t="shared" si="0"/>
        <v>1000000</v>
      </c>
      <c r="H9" s="102"/>
      <c r="I9" s="25"/>
    </row>
    <row r="10" spans="1:14" s="26" customFormat="1" ht="18" x14ac:dyDescent="0.35">
      <c r="A10" s="105"/>
      <c r="B10" s="28"/>
      <c r="C10" s="29" t="s">
        <v>21</v>
      </c>
      <c r="D10" s="116" t="s">
        <v>94</v>
      </c>
      <c r="E10" s="31">
        <v>250000</v>
      </c>
      <c r="F10" s="31"/>
      <c r="G10" s="32">
        <f t="shared" si="0"/>
        <v>250000</v>
      </c>
      <c r="H10" s="102"/>
      <c r="I10" s="25"/>
    </row>
    <row r="11" spans="1:14" s="26" customFormat="1" ht="31.8" x14ac:dyDescent="0.35">
      <c r="A11" s="105"/>
      <c r="B11" s="28"/>
      <c r="C11" s="29" t="s">
        <v>21</v>
      </c>
      <c r="D11" s="117" t="s">
        <v>96</v>
      </c>
      <c r="E11" s="31">
        <v>600000</v>
      </c>
      <c r="F11" s="31"/>
      <c r="G11" s="32">
        <f t="shared" si="0"/>
        <v>600000</v>
      </c>
      <c r="H11" s="102"/>
      <c r="I11" s="25"/>
    </row>
    <row r="12" spans="1:14" s="26" customFormat="1" ht="18" x14ac:dyDescent="0.35">
      <c r="A12" s="105"/>
      <c r="B12" s="28"/>
      <c r="C12" s="29" t="s">
        <v>21</v>
      </c>
      <c r="D12" s="116" t="s">
        <v>94</v>
      </c>
      <c r="E12" s="31">
        <v>1000000</v>
      </c>
      <c r="F12" s="31"/>
      <c r="G12" s="32">
        <f t="shared" si="0"/>
        <v>1000000</v>
      </c>
      <c r="H12" s="34"/>
      <c r="I12" s="25"/>
    </row>
    <row r="13" spans="1:14" s="26" customFormat="1" ht="18" x14ac:dyDescent="0.35">
      <c r="A13" s="105"/>
      <c r="B13" s="28"/>
      <c r="C13" s="29" t="s">
        <v>21</v>
      </c>
      <c r="D13" s="116" t="s">
        <v>94</v>
      </c>
      <c r="E13" s="31">
        <v>350000</v>
      </c>
      <c r="F13" s="31">
        <v>150000</v>
      </c>
      <c r="G13" s="32">
        <f t="shared" si="0"/>
        <v>500000</v>
      </c>
      <c r="H13" s="34"/>
      <c r="I13" s="25"/>
    </row>
    <row r="14" spans="1:14" s="26" customFormat="1" ht="18" x14ac:dyDescent="0.35">
      <c r="A14" s="105"/>
      <c r="B14" s="28"/>
      <c r="C14" s="29" t="s">
        <v>21</v>
      </c>
      <c r="D14" s="86" t="s">
        <v>97</v>
      </c>
      <c r="E14" s="31"/>
      <c r="F14" s="31">
        <v>2000000</v>
      </c>
      <c r="G14" s="32">
        <f t="shared" si="0"/>
        <v>2000000</v>
      </c>
      <c r="H14" s="34"/>
      <c r="I14" s="25"/>
    </row>
    <row r="15" spans="1:14" s="26" customFormat="1" ht="18" x14ac:dyDescent="0.35">
      <c r="A15" s="105"/>
      <c r="B15" s="28"/>
      <c r="C15" s="29" t="s">
        <v>21</v>
      </c>
      <c r="D15" s="99" t="s">
        <v>98</v>
      </c>
      <c r="E15" s="31">
        <v>1000000</v>
      </c>
      <c r="F15" s="31"/>
      <c r="G15" s="32">
        <f t="shared" si="0"/>
        <v>1000000</v>
      </c>
      <c r="H15" s="34"/>
      <c r="I15" s="25"/>
    </row>
    <row r="16" spans="1:14" s="26" customFormat="1" ht="18" x14ac:dyDescent="0.35">
      <c r="A16" s="105"/>
      <c r="B16" s="28"/>
      <c r="C16" s="29" t="s">
        <v>21</v>
      </c>
      <c r="D16" s="30" t="s">
        <v>94</v>
      </c>
      <c r="E16" s="31"/>
      <c r="F16" s="31">
        <v>1000000</v>
      </c>
      <c r="G16" s="32">
        <f t="shared" si="0"/>
        <v>1000000</v>
      </c>
      <c r="H16" s="34"/>
      <c r="I16" s="25"/>
    </row>
    <row r="17" spans="1:9" s="26" customFormat="1" ht="54" x14ac:dyDescent="0.35">
      <c r="A17" s="105"/>
      <c r="B17" s="28"/>
      <c r="C17" s="29" t="s">
        <v>21</v>
      </c>
      <c r="D17" s="30" t="s">
        <v>57</v>
      </c>
      <c r="E17" s="31">
        <v>200000</v>
      </c>
      <c r="F17" s="31">
        <v>1073000</v>
      </c>
      <c r="G17" s="32">
        <f t="shared" si="0"/>
        <v>1273000</v>
      </c>
      <c r="H17" s="34"/>
      <c r="I17" s="25"/>
    </row>
    <row r="18" spans="1:9" s="4" customFormat="1" ht="18" x14ac:dyDescent="0.3">
      <c r="A18" s="16"/>
      <c r="B18" s="28"/>
      <c r="C18" s="144" t="s">
        <v>22</v>
      </c>
      <c r="D18" s="145"/>
      <c r="E18" s="19">
        <f>SUM(E19:E25)</f>
        <v>4120397.12</v>
      </c>
      <c r="F18" s="19">
        <f>SUM(F19:F25)</f>
        <v>-2219420</v>
      </c>
      <c r="G18" s="19">
        <f>SUM(E18:F18)</f>
        <v>1900977.12</v>
      </c>
      <c r="H18" s="34"/>
      <c r="I18" s="33"/>
    </row>
    <row r="19" spans="1:9" s="4" customFormat="1" ht="25.2" customHeight="1" x14ac:dyDescent="0.35">
      <c r="A19" s="16"/>
      <c r="B19" s="28"/>
      <c r="C19" s="29" t="s">
        <v>23</v>
      </c>
      <c r="D19" s="30" t="s">
        <v>50</v>
      </c>
      <c r="E19" s="31">
        <v>722128</v>
      </c>
      <c r="F19" s="31"/>
      <c r="G19" s="32">
        <f>SUM(E19:F19)</f>
        <v>722128</v>
      </c>
      <c r="H19" s="89"/>
      <c r="I19" s="33"/>
    </row>
    <row r="20" spans="1:9" s="4" customFormat="1" ht="46.8" x14ac:dyDescent="0.35">
      <c r="A20" s="16"/>
      <c r="B20" s="28"/>
      <c r="C20" s="29" t="s">
        <v>23</v>
      </c>
      <c r="D20" s="112" t="s">
        <v>70</v>
      </c>
      <c r="E20" s="31"/>
      <c r="F20" s="31">
        <v>205000</v>
      </c>
      <c r="G20" s="32">
        <f t="shared" ref="G20:G25" si="1">SUM(E20:F20)</f>
        <v>205000</v>
      </c>
      <c r="H20" s="89"/>
      <c r="I20" s="33"/>
    </row>
    <row r="21" spans="1:9" s="4" customFormat="1" ht="51.6" customHeight="1" x14ac:dyDescent="0.35">
      <c r="A21" s="16"/>
      <c r="B21" s="28"/>
      <c r="C21" s="114" t="s">
        <v>42</v>
      </c>
      <c r="D21" s="112" t="s">
        <v>92</v>
      </c>
      <c r="E21" s="31"/>
      <c r="F21" s="31">
        <v>120000</v>
      </c>
      <c r="G21" s="32">
        <f t="shared" si="1"/>
        <v>120000</v>
      </c>
      <c r="H21" s="89"/>
      <c r="I21" s="33"/>
    </row>
    <row r="22" spans="1:9" s="4" customFormat="1" ht="36" x14ac:dyDescent="0.35">
      <c r="A22" s="16"/>
      <c r="B22" s="28"/>
      <c r="C22" s="115" t="s">
        <v>64</v>
      </c>
      <c r="D22" s="124" t="s">
        <v>93</v>
      </c>
      <c r="E22" s="118">
        <v>667936</v>
      </c>
      <c r="F22" s="118"/>
      <c r="G22" s="32">
        <f t="shared" si="1"/>
        <v>667936</v>
      </c>
      <c r="H22" s="89"/>
      <c r="I22" s="33"/>
    </row>
    <row r="23" spans="1:9" s="4" customFormat="1" ht="54" x14ac:dyDescent="0.35">
      <c r="A23" s="16"/>
      <c r="B23" s="28"/>
      <c r="C23" s="115" t="s">
        <v>72</v>
      </c>
      <c r="D23" s="30" t="s">
        <v>73</v>
      </c>
      <c r="E23" s="118">
        <v>35363.120000000003</v>
      </c>
      <c r="F23" s="118"/>
      <c r="G23" s="32">
        <f t="shared" si="1"/>
        <v>35363.120000000003</v>
      </c>
      <c r="H23" s="89"/>
      <c r="I23" s="33"/>
    </row>
    <row r="24" spans="1:9" s="4" customFormat="1" ht="54" x14ac:dyDescent="0.35">
      <c r="A24" s="16"/>
      <c r="B24" s="28"/>
      <c r="C24" s="29" t="s">
        <v>23</v>
      </c>
      <c r="D24" s="30" t="s">
        <v>69</v>
      </c>
      <c r="E24" s="118">
        <v>2544420</v>
      </c>
      <c r="F24" s="118">
        <v>-2544420</v>
      </c>
      <c r="G24" s="32">
        <f t="shared" si="1"/>
        <v>0</v>
      </c>
      <c r="H24" s="89"/>
      <c r="I24" s="33"/>
    </row>
    <row r="25" spans="1:9" s="4" customFormat="1" ht="36" x14ac:dyDescent="0.35">
      <c r="A25" s="16"/>
      <c r="B25" s="28"/>
      <c r="C25" s="29" t="s">
        <v>42</v>
      </c>
      <c r="D25" s="30" t="s">
        <v>48</v>
      </c>
      <c r="E25" s="31">
        <v>150550</v>
      </c>
      <c r="F25" s="31"/>
      <c r="G25" s="32">
        <f t="shared" si="1"/>
        <v>150550</v>
      </c>
      <c r="H25" s="89"/>
      <c r="I25" s="33"/>
    </row>
    <row r="26" spans="1:9" s="4" customFormat="1" ht="18" customHeight="1" x14ac:dyDescent="0.3">
      <c r="A26" s="16"/>
      <c r="B26" s="28"/>
      <c r="C26" s="144" t="s">
        <v>24</v>
      </c>
      <c r="D26" s="145"/>
      <c r="E26" s="19">
        <f>SUM(E27:E33)</f>
        <v>1703014</v>
      </c>
      <c r="F26" s="19">
        <f>SUM(F27:F33)</f>
        <v>10021126</v>
      </c>
      <c r="G26" s="19">
        <f>SUM(E26:F26)</f>
        <v>11724140</v>
      </c>
      <c r="H26" s="19">
        <f>SUM(H27:H34)</f>
        <v>0</v>
      </c>
      <c r="I26" s="33"/>
    </row>
    <row r="27" spans="1:9" s="4" customFormat="1" ht="36" x14ac:dyDescent="0.35">
      <c r="A27" s="16"/>
      <c r="B27" s="28"/>
      <c r="C27" s="29" t="s">
        <v>41</v>
      </c>
      <c r="D27" s="30" t="s">
        <v>74</v>
      </c>
      <c r="E27" s="118">
        <v>272000</v>
      </c>
      <c r="F27" s="118"/>
      <c r="G27" s="32">
        <f t="shared" ref="G27:G39" si="2">SUM(E27:F27)</f>
        <v>272000</v>
      </c>
      <c r="H27" s="34"/>
      <c r="I27" s="33"/>
    </row>
    <row r="28" spans="1:9" s="4" customFormat="1" ht="36" x14ac:dyDescent="0.35">
      <c r="A28" s="16"/>
      <c r="B28" s="28"/>
      <c r="C28" s="29" t="s">
        <v>40</v>
      </c>
      <c r="D28" s="30" t="s">
        <v>51</v>
      </c>
      <c r="E28" s="118">
        <v>222000</v>
      </c>
      <c r="F28" s="118"/>
      <c r="G28" s="32">
        <f t="shared" si="2"/>
        <v>222000</v>
      </c>
      <c r="H28" s="34"/>
      <c r="I28" s="33"/>
    </row>
    <row r="29" spans="1:9" s="4" customFormat="1" ht="54" x14ac:dyDescent="0.35">
      <c r="A29" s="16"/>
      <c r="B29" s="28"/>
      <c r="C29" s="29" t="s">
        <v>46</v>
      </c>
      <c r="D29" s="30" t="s">
        <v>49</v>
      </c>
      <c r="E29" s="118">
        <v>560000</v>
      </c>
      <c r="F29" s="118">
        <v>900000</v>
      </c>
      <c r="G29" s="32">
        <f t="shared" si="2"/>
        <v>1460000</v>
      </c>
      <c r="H29" s="34"/>
      <c r="I29" s="33"/>
    </row>
    <row r="30" spans="1:9" s="4" customFormat="1" ht="54" x14ac:dyDescent="0.35">
      <c r="A30" s="16"/>
      <c r="B30" s="28"/>
      <c r="C30" s="29" t="s">
        <v>43</v>
      </c>
      <c r="D30" s="30" t="s">
        <v>52</v>
      </c>
      <c r="E30" s="118">
        <v>340784</v>
      </c>
      <c r="F30" s="31"/>
      <c r="G30" s="32">
        <f t="shared" si="2"/>
        <v>340784</v>
      </c>
      <c r="H30" s="34"/>
      <c r="I30" s="33"/>
    </row>
    <row r="31" spans="1:9" s="4" customFormat="1" ht="36" x14ac:dyDescent="0.35">
      <c r="A31" s="16"/>
      <c r="B31" s="28"/>
      <c r="C31" s="29" t="s">
        <v>43</v>
      </c>
      <c r="D31" s="30" t="s">
        <v>53</v>
      </c>
      <c r="E31" s="118">
        <v>168230</v>
      </c>
      <c r="F31" s="31"/>
      <c r="G31" s="32">
        <f t="shared" si="2"/>
        <v>168230</v>
      </c>
      <c r="H31" s="34"/>
      <c r="I31" s="33"/>
    </row>
    <row r="32" spans="1:9" s="4" customFormat="1" ht="54" x14ac:dyDescent="0.35">
      <c r="A32" s="16"/>
      <c r="B32" s="28"/>
      <c r="C32" s="29" t="s">
        <v>76</v>
      </c>
      <c r="D32" s="30" t="s">
        <v>77</v>
      </c>
      <c r="E32" s="118"/>
      <c r="F32" s="31">
        <v>9121126</v>
      </c>
      <c r="G32" s="32">
        <f t="shared" si="2"/>
        <v>9121126</v>
      </c>
      <c r="H32" s="34"/>
      <c r="I32" s="33"/>
    </row>
    <row r="33" spans="1:9" s="4" customFormat="1" ht="36" x14ac:dyDescent="0.35">
      <c r="A33" s="16"/>
      <c r="B33" s="28"/>
      <c r="C33" s="29" t="s">
        <v>38</v>
      </c>
      <c r="D33" s="99" t="s">
        <v>75</v>
      </c>
      <c r="E33" s="118">
        <v>140000</v>
      </c>
      <c r="F33" s="31"/>
      <c r="G33" s="32">
        <f t="shared" si="2"/>
        <v>140000</v>
      </c>
      <c r="H33" s="34"/>
      <c r="I33" s="33"/>
    </row>
    <row r="34" spans="1:9" s="4" customFormat="1" ht="27" customHeight="1" x14ac:dyDescent="0.3">
      <c r="A34" s="16"/>
      <c r="B34" s="28"/>
      <c r="C34" s="144" t="s">
        <v>32</v>
      </c>
      <c r="D34" s="145"/>
      <c r="E34" s="19">
        <f>SUM(E35:E39)</f>
        <v>1463237</v>
      </c>
      <c r="F34" s="19"/>
      <c r="G34" s="19">
        <f t="shared" si="2"/>
        <v>1463237</v>
      </c>
      <c r="H34" s="19">
        <f>SUM(H40:H42)</f>
        <v>0</v>
      </c>
      <c r="I34" s="33"/>
    </row>
    <row r="35" spans="1:9" s="4" customFormat="1" ht="54" x14ac:dyDescent="0.35">
      <c r="A35" s="16"/>
      <c r="B35" s="109"/>
      <c r="C35" s="29">
        <v>1015049</v>
      </c>
      <c r="D35" s="30" t="s">
        <v>39</v>
      </c>
      <c r="E35" s="118">
        <v>149328</v>
      </c>
      <c r="F35" s="96"/>
      <c r="G35" s="32">
        <f t="shared" si="2"/>
        <v>149328</v>
      </c>
      <c r="H35" s="96"/>
      <c r="I35" s="33"/>
    </row>
    <row r="36" spans="1:9" s="4" customFormat="1" ht="18" x14ac:dyDescent="0.35">
      <c r="A36" s="16"/>
      <c r="B36" s="109"/>
      <c r="C36" s="29" t="s">
        <v>33</v>
      </c>
      <c r="D36" s="30" t="s">
        <v>34</v>
      </c>
      <c r="E36" s="118">
        <v>15600</v>
      </c>
      <c r="F36" s="96"/>
      <c r="G36" s="32">
        <f t="shared" si="2"/>
        <v>15600</v>
      </c>
      <c r="H36" s="96"/>
      <c r="I36" s="33"/>
    </row>
    <row r="37" spans="1:9" s="4" customFormat="1" ht="36" x14ac:dyDescent="0.35">
      <c r="A37" s="16"/>
      <c r="B37" s="109"/>
      <c r="C37" s="29" t="s">
        <v>63</v>
      </c>
      <c r="D37" s="113" t="s">
        <v>62</v>
      </c>
      <c r="E37" s="118">
        <v>424847</v>
      </c>
      <c r="F37" s="96"/>
      <c r="G37" s="32">
        <f>E37</f>
        <v>424847</v>
      </c>
      <c r="H37" s="96"/>
      <c r="I37" s="33"/>
    </row>
    <row r="38" spans="1:9" s="4" customFormat="1" ht="54" x14ac:dyDescent="0.35">
      <c r="A38" s="16"/>
      <c r="B38" s="109"/>
      <c r="C38" s="29" t="s">
        <v>47</v>
      </c>
      <c r="D38" s="30" t="s">
        <v>78</v>
      </c>
      <c r="E38" s="118">
        <v>640422</v>
      </c>
      <c r="F38" s="96"/>
      <c r="G38" s="32">
        <f t="shared" si="2"/>
        <v>640422</v>
      </c>
      <c r="H38" s="96"/>
      <c r="I38" s="33"/>
    </row>
    <row r="39" spans="1:9" s="106" customFormat="1" ht="20.399999999999999" customHeight="1" x14ac:dyDescent="0.35">
      <c r="A39" s="107"/>
      <c r="B39" s="110"/>
      <c r="C39" s="29" t="s">
        <v>36</v>
      </c>
      <c r="D39" s="99" t="s">
        <v>37</v>
      </c>
      <c r="E39" s="97">
        <v>233040</v>
      </c>
      <c r="F39" s="96"/>
      <c r="G39" s="31">
        <f t="shared" si="2"/>
        <v>233040</v>
      </c>
      <c r="H39" s="96"/>
      <c r="I39" s="108"/>
    </row>
    <row r="40" spans="1:9" s="4" customFormat="1" ht="36" customHeight="1" x14ac:dyDescent="0.3">
      <c r="A40" s="16"/>
      <c r="B40" s="28"/>
      <c r="C40" s="144" t="s">
        <v>31</v>
      </c>
      <c r="D40" s="145"/>
      <c r="E40" s="19">
        <f>SUM(E41:E46)</f>
        <v>2250000</v>
      </c>
      <c r="F40" s="19">
        <f>SUM(F41:F46)</f>
        <v>1578211</v>
      </c>
      <c r="G40" s="19">
        <f>SUM(E40:F40)</f>
        <v>3828211</v>
      </c>
      <c r="H40" s="19"/>
      <c r="I40" s="33"/>
    </row>
    <row r="41" spans="1:9" s="4" customFormat="1" ht="1.2" hidden="1" customHeight="1" x14ac:dyDescent="0.35">
      <c r="A41" s="16"/>
      <c r="B41" s="28"/>
      <c r="C41" s="29"/>
      <c r="D41" s="99"/>
      <c r="E41" s="31"/>
      <c r="F41" s="31"/>
      <c r="G41" s="32"/>
      <c r="H41" s="34"/>
      <c r="I41" s="33"/>
    </row>
    <row r="42" spans="1:9" s="4" customFormat="1" ht="54" x14ac:dyDescent="0.35">
      <c r="A42" s="16"/>
      <c r="B42" s="28"/>
      <c r="C42" s="29" t="s">
        <v>35</v>
      </c>
      <c r="D42" s="99" t="s">
        <v>79</v>
      </c>
      <c r="E42" s="31">
        <v>250000</v>
      </c>
      <c r="F42" s="31"/>
      <c r="G42" s="32">
        <f t="shared" ref="G42:G46" si="3">SUM(E42:F42)</f>
        <v>250000</v>
      </c>
      <c r="H42" s="34"/>
      <c r="I42" s="33"/>
    </row>
    <row r="43" spans="1:9" s="4" customFormat="1" ht="36" x14ac:dyDescent="0.35">
      <c r="A43" s="16"/>
      <c r="B43" s="28"/>
      <c r="C43" s="29" t="s">
        <v>35</v>
      </c>
      <c r="D43" s="99" t="s">
        <v>54</v>
      </c>
      <c r="E43" s="31">
        <v>2000000</v>
      </c>
      <c r="F43" s="31"/>
      <c r="G43" s="32">
        <f>E43</f>
        <v>2000000</v>
      </c>
      <c r="H43" s="34"/>
      <c r="I43" s="33"/>
    </row>
    <row r="44" spans="1:9" s="4" customFormat="1" ht="63" x14ac:dyDescent="0.35">
      <c r="A44" s="16"/>
      <c r="B44" s="28"/>
      <c r="C44" s="29" t="s">
        <v>44</v>
      </c>
      <c r="D44" s="123" t="s">
        <v>80</v>
      </c>
      <c r="E44" s="31"/>
      <c r="F44" s="31">
        <v>1411879</v>
      </c>
      <c r="G44" s="32">
        <f t="shared" si="3"/>
        <v>1411879</v>
      </c>
      <c r="H44" s="34"/>
      <c r="I44" s="33"/>
    </row>
    <row r="45" spans="1:9" s="4" customFormat="1" ht="63" x14ac:dyDescent="0.35">
      <c r="A45" s="16"/>
      <c r="B45" s="28"/>
      <c r="C45" s="29" t="s">
        <v>61</v>
      </c>
      <c r="D45" s="123" t="s">
        <v>82</v>
      </c>
      <c r="E45" s="31"/>
      <c r="F45" s="31">
        <v>86003</v>
      </c>
      <c r="G45" s="32">
        <f>F45</f>
        <v>86003</v>
      </c>
      <c r="H45" s="34"/>
      <c r="I45" s="33"/>
    </row>
    <row r="46" spans="1:9" s="4" customFormat="1" ht="54" x14ac:dyDescent="0.35">
      <c r="A46" s="16"/>
      <c r="B46" s="28"/>
      <c r="C46" s="29" t="s">
        <v>45</v>
      </c>
      <c r="D46" s="111" t="s">
        <v>81</v>
      </c>
      <c r="E46" s="31"/>
      <c r="F46" s="31">
        <v>80329</v>
      </c>
      <c r="G46" s="32">
        <f t="shared" si="3"/>
        <v>80329</v>
      </c>
      <c r="H46" s="34"/>
      <c r="I46" s="33"/>
    </row>
    <row r="47" spans="1:9" s="4" customFormat="1" ht="19.8" customHeight="1" x14ac:dyDescent="0.3">
      <c r="A47" s="16"/>
      <c r="B47" s="28"/>
      <c r="C47" s="144" t="s">
        <v>30</v>
      </c>
      <c r="D47" s="145"/>
      <c r="E47" s="19">
        <f>SUM(E48:E49)</f>
        <v>260000</v>
      </c>
      <c r="F47" s="19">
        <f>SUM(F48:F50)</f>
        <v>0</v>
      </c>
      <c r="G47" s="19">
        <f>SUM(E47:F47)</f>
        <v>260000</v>
      </c>
      <c r="H47" s="34"/>
      <c r="I47" s="33"/>
    </row>
    <row r="48" spans="1:9" s="4" customFormat="1" ht="63" x14ac:dyDescent="0.35">
      <c r="A48" s="16"/>
      <c r="B48" s="28"/>
      <c r="C48" s="29" t="s">
        <v>60</v>
      </c>
      <c r="D48" s="86" t="s">
        <v>85</v>
      </c>
      <c r="E48" s="97">
        <v>200000</v>
      </c>
      <c r="F48" s="96"/>
      <c r="G48" s="98">
        <f>SUM(E48:F48)</f>
        <v>200000</v>
      </c>
      <c r="H48" s="34"/>
      <c r="I48" s="33"/>
    </row>
    <row r="49" spans="1:14" s="4" customFormat="1" ht="54" x14ac:dyDescent="0.35">
      <c r="A49" s="16"/>
      <c r="B49" s="28"/>
      <c r="C49" s="29" t="s">
        <v>59</v>
      </c>
      <c r="D49" s="99" t="s">
        <v>84</v>
      </c>
      <c r="E49" s="97">
        <v>60000</v>
      </c>
      <c r="F49" s="96"/>
      <c r="G49" s="98">
        <f t="shared" ref="G49:G50" si="4">SUM(E49:F49)</f>
        <v>60000</v>
      </c>
      <c r="H49" s="34"/>
      <c r="I49" s="33"/>
    </row>
    <row r="50" spans="1:14" s="4" customFormat="1" ht="36" x14ac:dyDescent="0.35">
      <c r="A50" s="16"/>
      <c r="B50" s="28"/>
      <c r="C50" s="29" t="s">
        <v>58</v>
      </c>
      <c r="D50" s="30" t="s">
        <v>83</v>
      </c>
      <c r="E50" s="97">
        <v>31220</v>
      </c>
      <c r="F50" s="96"/>
      <c r="G50" s="98">
        <f t="shared" si="4"/>
        <v>31220</v>
      </c>
      <c r="H50" s="34"/>
      <c r="I50" s="33"/>
    </row>
    <row r="51" spans="1:14" s="4" customFormat="1" ht="20.399999999999999" customHeight="1" x14ac:dyDescent="0.35">
      <c r="A51" s="28"/>
      <c r="B51" s="37"/>
      <c r="C51" s="146" t="s">
        <v>25</v>
      </c>
      <c r="D51" s="147"/>
      <c r="E51" s="19">
        <f>E4+E18+E26+E47+E40+E34</f>
        <v>13696648.120000001</v>
      </c>
      <c r="F51" s="19">
        <f>F4+F18+F26+F47+F40+F34</f>
        <v>15102917</v>
      </c>
      <c r="G51" s="19">
        <f>SUM(E51:F51)</f>
        <v>28799565.120000001</v>
      </c>
      <c r="H51" s="87"/>
      <c r="I51" s="38"/>
      <c r="J51" s="39"/>
    </row>
    <row r="52" spans="1:14" s="4" customFormat="1" ht="12.6" hidden="1" customHeight="1" x14ac:dyDescent="0.35">
      <c r="A52" s="1"/>
      <c r="B52" s="90"/>
      <c r="C52" s="91"/>
      <c r="D52" s="91" t="s">
        <v>28</v>
      </c>
      <c r="E52" s="22" t="e">
        <f>#REF!+#REF!+#REF!+#REF!+#REF!+#REF!+#REF!+#REF!+#REF!+#REF!+#REF!+E27+#REF!+#REF!+#REF!+#REF!+#REF!+#REF!+#REF!+#REF!+E9+#REF!</f>
        <v>#REF!</v>
      </c>
      <c r="F52" s="22">
        <f>F51</f>
        <v>15102917</v>
      </c>
      <c r="G52" s="22" t="e">
        <f>E52+F52</f>
        <v>#REF!</v>
      </c>
      <c r="H52" s="92"/>
      <c r="I52" s="38"/>
      <c r="J52" s="39"/>
    </row>
    <row r="53" spans="1:14" ht="52.5" hidden="1" customHeight="1" x14ac:dyDescent="0.35">
      <c r="C53" s="127"/>
      <c r="D53" s="127"/>
      <c r="E53" s="41"/>
      <c r="F53" s="41"/>
      <c r="G53" s="42"/>
      <c r="H53" s="43"/>
    </row>
    <row r="54" spans="1:14" ht="22.5" hidden="1" customHeight="1" x14ac:dyDescent="0.35">
      <c r="C54" s="127"/>
      <c r="D54" s="143"/>
      <c r="E54" s="41"/>
      <c r="F54" s="41"/>
      <c r="G54" s="42"/>
      <c r="H54" s="43"/>
      <c r="I54" s="133"/>
    </row>
    <row r="55" spans="1:14" s="4" customFormat="1" ht="20.25" hidden="1" customHeight="1" x14ac:dyDescent="0.35">
      <c r="A55" s="1"/>
      <c r="B55" s="2"/>
      <c r="C55" s="129"/>
      <c r="D55" s="129"/>
      <c r="E55" s="42"/>
      <c r="F55" s="42"/>
      <c r="G55" s="42"/>
      <c r="H55" s="46"/>
      <c r="I55" s="133"/>
    </row>
    <row r="56" spans="1:14" s="4" customFormat="1" ht="38.25" hidden="1" customHeight="1" x14ac:dyDescent="0.35">
      <c r="A56" s="1"/>
      <c r="B56" s="2"/>
      <c r="C56" s="150"/>
      <c r="D56" s="150"/>
      <c r="E56" s="42"/>
      <c r="F56" s="42"/>
      <c r="G56" s="42"/>
      <c r="H56" s="47"/>
      <c r="I56" s="133"/>
    </row>
    <row r="57" spans="1:14" ht="52.5" hidden="1" customHeight="1" x14ac:dyDescent="0.35">
      <c r="C57" s="151"/>
      <c r="D57" s="151"/>
      <c r="E57" s="41"/>
      <c r="F57" s="41"/>
      <c r="G57" s="42"/>
      <c r="H57" s="43"/>
      <c r="I57" s="133"/>
    </row>
    <row r="58" spans="1:14" ht="52.5" hidden="1" customHeight="1" x14ac:dyDescent="0.35">
      <c r="C58" s="127"/>
      <c r="D58" s="127"/>
      <c r="E58" s="41"/>
      <c r="F58" s="41"/>
      <c r="G58" s="42"/>
      <c r="H58" s="43"/>
      <c r="I58" s="133"/>
    </row>
    <row r="59" spans="1:14" ht="52.5" hidden="1" customHeight="1" x14ac:dyDescent="0.35">
      <c r="C59" s="135"/>
      <c r="D59" s="135"/>
      <c r="E59" s="48"/>
      <c r="F59" s="48"/>
      <c r="G59" s="42"/>
      <c r="H59" s="49"/>
      <c r="I59" s="133"/>
    </row>
    <row r="60" spans="1:14" ht="52.5" hidden="1" customHeight="1" x14ac:dyDescent="0.35">
      <c r="C60" s="127"/>
      <c r="D60" s="127"/>
      <c r="E60" s="48"/>
      <c r="F60" s="48"/>
      <c r="G60" s="42"/>
      <c r="H60" s="49"/>
      <c r="I60" s="133"/>
    </row>
    <row r="61" spans="1:14" ht="52.5" hidden="1" customHeight="1" x14ac:dyDescent="0.35">
      <c r="C61" s="152"/>
      <c r="D61" s="152"/>
      <c r="E61" s="41"/>
      <c r="F61" s="41"/>
      <c r="G61" s="42"/>
      <c r="H61" s="43"/>
      <c r="I61" s="133"/>
    </row>
    <row r="62" spans="1:14" ht="52.5" hidden="1" customHeight="1" x14ac:dyDescent="0.35">
      <c r="C62" s="127"/>
      <c r="D62" s="127"/>
      <c r="E62" s="41"/>
      <c r="F62" s="41"/>
      <c r="G62" s="42"/>
      <c r="H62" s="43"/>
      <c r="I62" s="133"/>
    </row>
    <row r="63" spans="1:14" ht="18.75" hidden="1" customHeight="1" x14ac:dyDescent="0.35">
      <c r="C63" s="153"/>
      <c r="D63" s="154"/>
      <c r="E63" s="41"/>
      <c r="F63" s="41"/>
      <c r="G63" s="42"/>
      <c r="H63" s="43"/>
      <c r="I63" s="133"/>
      <c r="J63" s="45"/>
      <c r="K63" s="45"/>
      <c r="L63" s="45"/>
      <c r="M63" s="45"/>
      <c r="N63" s="45"/>
    </row>
    <row r="64" spans="1:14" ht="18.75" hidden="1" customHeight="1" x14ac:dyDescent="0.35">
      <c r="C64" s="50"/>
      <c r="D64" s="51"/>
      <c r="E64" s="41"/>
      <c r="F64" s="41"/>
      <c r="G64" s="42"/>
      <c r="H64" s="43"/>
      <c r="I64" s="133"/>
    </row>
    <row r="65" spans="1:18" ht="52.5" hidden="1" customHeight="1" x14ac:dyDescent="0.35">
      <c r="C65" s="50"/>
      <c r="D65" s="51"/>
      <c r="E65" s="41"/>
      <c r="F65" s="41"/>
      <c r="G65" s="42"/>
      <c r="H65" s="43"/>
      <c r="I65" s="133"/>
    </row>
    <row r="66" spans="1:18" ht="52.5" hidden="1" customHeight="1" x14ac:dyDescent="0.35">
      <c r="C66" s="127"/>
      <c r="D66" s="127"/>
      <c r="E66" s="41"/>
      <c r="F66" s="41"/>
      <c r="G66" s="42"/>
      <c r="H66" s="43"/>
      <c r="I66" s="134"/>
    </row>
    <row r="67" spans="1:18" ht="52.5" hidden="1" customHeight="1" x14ac:dyDescent="0.35">
      <c r="C67" s="127"/>
      <c r="D67" s="135"/>
      <c r="E67" s="41"/>
      <c r="F67" s="41"/>
      <c r="G67" s="42"/>
      <c r="H67" s="43"/>
      <c r="I67" s="134"/>
    </row>
    <row r="68" spans="1:18" ht="52.5" hidden="1" customHeight="1" x14ac:dyDescent="0.35">
      <c r="C68" s="136"/>
      <c r="D68" s="135"/>
      <c r="E68" s="41"/>
      <c r="F68" s="41"/>
      <c r="G68" s="42"/>
      <c r="H68" s="43"/>
      <c r="I68" s="134"/>
    </row>
    <row r="69" spans="1:18" s="4" customFormat="1" ht="25.5" hidden="1" customHeight="1" x14ac:dyDescent="0.35">
      <c r="A69" s="1"/>
      <c r="B69" s="2"/>
      <c r="C69" s="125"/>
      <c r="D69" s="137"/>
      <c r="E69" s="42"/>
      <c r="F69" s="42"/>
      <c r="G69" s="42"/>
      <c r="H69" s="46"/>
      <c r="I69" s="134"/>
    </row>
    <row r="70" spans="1:18" ht="53.4" customHeight="1" x14ac:dyDescent="0.4">
      <c r="C70" s="156" t="s">
        <v>89</v>
      </c>
      <c r="D70" s="156"/>
      <c r="E70" s="156"/>
      <c r="F70" s="156"/>
      <c r="G70" s="156"/>
      <c r="H70" s="41" t="e">
        <f>#REF!+#REF!</f>
        <v>#REF!</v>
      </c>
      <c r="I70" s="134"/>
    </row>
    <row r="71" spans="1:18" s="4" customFormat="1" ht="22.8" customHeight="1" x14ac:dyDescent="0.4">
      <c r="A71" s="1"/>
      <c r="B71" s="2"/>
      <c r="C71" s="156" t="s">
        <v>90</v>
      </c>
      <c r="D71" s="156"/>
      <c r="E71" s="155" t="s">
        <v>91</v>
      </c>
      <c r="F71" s="155"/>
      <c r="G71" s="155"/>
      <c r="H71" s="46"/>
      <c r="I71" s="38"/>
    </row>
    <row r="72" spans="1:18" ht="61.8" customHeight="1" x14ac:dyDescent="0.35">
      <c r="C72" s="50"/>
      <c r="D72" s="51"/>
      <c r="E72" s="41"/>
      <c r="F72" s="41"/>
      <c r="G72" s="42"/>
      <c r="H72" s="43"/>
      <c r="I72" s="52"/>
    </row>
    <row r="73" spans="1:18" ht="38.4" customHeight="1" x14ac:dyDescent="0.35">
      <c r="C73" s="130"/>
      <c r="D73" s="131"/>
      <c r="E73" s="41"/>
      <c r="F73" s="42"/>
      <c r="G73" s="42"/>
      <c r="H73" s="43"/>
      <c r="I73" s="53"/>
    </row>
    <row r="74" spans="1:18" ht="18" x14ac:dyDescent="0.35">
      <c r="C74" s="51"/>
      <c r="D74" s="51"/>
      <c r="E74" s="41"/>
      <c r="F74" s="41"/>
      <c r="G74" s="42"/>
      <c r="H74" s="43"/>
      <c r="I74" s="53"/>
    </row>
    <row r="75" spans="1:18" s="4" customFormat="1" ht="18" x14ac:dyDescent="0.35">
      <c r="A75" s="1"/>
      <c r="B75" s="2"/>
      <c r="C75" s="54"/>
      <c r="D75" s="42"/>
      <c r="E75" s="42"/>
      <c r="F75" s="42"/>
      <c r="G75" s="42"/>
      <c r="H75" s="46"/>
      <c r="I75" s="55"/>
      <c r="O75" s="56"/>
      <c r="P75" s="38"/>
      <c r="Q75" s="38"/>
      <c r="R75" s="38"/>
    </row>
    <row r="76" spans="1:18" ht="18" x14ac:dyDescent="0.35">
      <c r="C76" s="50"/>
      <c r="D76" s="51"/>
      <c r="E76" s="41"/>
      <c r="F76" s="41"/>
      <c r="G76" s="42"/>
      <c r="H76" s="43"/>
    </row>
    <row r="77" spans="1:18" s="4" customFormat="1" ht="18" x14ac:dyDescent="0.35">
      <c r="A77" s="1"/>
      <c r="B77" s="2"/>
      <c r="C77" s="132"/>
      <c r="D77" s="132"/>
      <c r="E77" s="42"/>
      <c r="F77" s="42"/>
      <c r="G77" s="42"/>
      <c r="H77" s="46"/>
      <c r="I77" s="44"/>
    </row>
    <row r="78" spans="1:18" s="4" customFormat="1" ht="18" x14ac:dyDescent="0.35">
      <c r="A78" s="1"/>
      <c r="B78" s="2"/>
      <c r="C78" s="129"/>
      <c r="D78" s="129"/>
      <c r="E78" s="42"/>
      <c r="F78" s="42"/>
      <c r="G78" s="42"/>
      <c r="H78" s="46"/>
      <c r="I78" s="44"/>
    </row>
    <row r="79" spans="1:18" ht="21" customHeight="1" x14ac:dyDescent="0.35">
      <c r="C79" s="127"/>
      <c r="D79" s="127"/>
      <c r="E79" s="41"/>
      <c r="F79" s="41"/>
      <c r="G79" s="42"/>
      <c r="H79" s="43"/>
    </row>
    <row r="80" spans="1:18" s="4" customFormat="1" ht="21.75" customHeight="1" x14ac:dyDescent="0.35">
      <c r="A80" s="1"/>
      <c r="B80" s="2"/>
      <c r="C80" s="125"/>
      <c r="D80" s="126"/>
      <c r="E80" s="42"/>
      <c r="F80" s="42"/>
      <c r="G80" s="42"/>
      <c r="H80" s="46"/>
      <c r="O80" s="57"/>
    </row>
    <row r="81" spans="1:15" s="4" customFormat="1" ht="22.5" customHeight="1" x14ac:dyDescent="0.35">
      <c r="A81" s="1"/>
      <c r="B81" s="2"/>
      <c r="C81" s="58"/>
      <c r="D81" s="58"/>
      <c r="E81" s="42"/>
      <c r="F81" s="42"/>
      <c r="G81" s="42"/>
      <c r="H81" s="46"/>
      <c r="I81" s="59"/>
    </row>
    <row r="82" spans="1:15" ht="22.5" customHeight="1" x14ac:dyDescent="0.35">
      <c r="C82" s="60"/>
      <c r="D82" s="61"/>
      <c r="E82" s="62"/>
      <c r="F82" s="62"/>
      <c r="G82" s="62"/>
      <c r="H82" s="63"/>
      <c r="I82" s="35"/>
      <c r="J82" s="47"/>
      <c r="L82" s="64"/>
      <c r="O82" s="65"/>
    </row>
    <row r="83" spans="1:15" ht="12" customHeight="1" x14ac:dyDescent="0.3">
      <c r="E83" s="35"/>
      <c r="F83" s="35"/>
      <c r="G83" s="35"/>
    </row>
    <row r="84" spans="1:15" ht="21" customHeight="1" x14ac:dyDescent="0.35">
      <c r="D84" s="82"/>
      <c r="E84" s="83"/>
      <c r="F84" s="83"/>
      <c r="G84" s="63"/>
      <c r="H84" s="63"/>
      <c r="I84" s="68"/>
    </row>
    <row r="85" spans="1:15" ht="23.25" customHeight="1" x14ac:dyDescent="0.35">
      <c r="C85" s="69"/>
      <c r="D85" s="82"/>
      <c r="E85" s="84"/>
      <c r="F85" s="84"/>
      <c r="G85" s="63"/>
      <c r="H85" s="85"/>
      <c r="I85" s="35"/>
      <c r="K85" s="36"/>
      <c r="L85" s="36"/>
      <c r="M85" s="36"/>
    </row>
    <row r="86" spans="1:15" ht="23.25" customHeight="1" x14ac:dyDescent="0.35">
      <c r="C86" s="69"/>
      <c r="D86" s="82"/>
      <c r="E86" s="84"/>
      <c r="F86" s="84"/>
      <c r="G86" s="63"/>
      <c r="H86" s="85"/>
      <c r="I86" s="35"/>
      <c r="K86" s="36"/>
      <c r="L86" s="36"/>
      <c r="M86" s="36"/>
    </row>
    <row r="87" spans="1:15" ht="18" x14ac:dyDescent="0.35">
      <c r="C87" s="71"/>
      <c r="D87" s="72"/>
      <c r="E87" s="62"/>
      <c r="F87" s="62"/>
      <c r="G87" s="42"/>
      <c r="H87" s="70"/>
      <c r="I87" s="68"/>
    </row>
    <row r="88" spans="1:15" x14ac:dyDescent="0.3">
      <c r="C88" s="71"/>
      <c r="E88" s="74"/>
      <c r="F88" s="74"/>
      <c r="G88" s="74"/>
      <c r="H88" s="75"/>
      <c r="I88" s="76"/>
    </row>
    <row r="89" spans="1:15" x14ac:dyDescent="0.3">
      <c r="C89" s="71"/>
      <c r="D89" s="77"/>
      <c r="E89" s="73"/>
      <c r="F89" s="73"/>
      <c r="G89" s="73"/>
      <c r="H89" s="68"/>
      <c r="I89" s="68"/>
    </row>
    <row r="90" spans="1:15" x14ac:dyDescent="0.3">
      <c r="C90" s="71"/>
      <c r="D90" s="72"/>
      <c r="E90" s="78"/>
      <c r="F90" s="78"/>
      <c r="G90" s="73"/>
      <c r="H90" s="76"/>
      <c r="I90" s="68"/>
    </row>
    <row r="91" spans="1:15" x14ac:dyDescent="0.3">
      <c r="C91" s="71"/>
      <c r="D91" s="72"/>
      <c r="E91" s="73"/>
      <c r="F91" s="73"/>
      <c r="G91" s="73"/>
      <c r="H91" s="68"/>
      <c r="I91" s="68"/>
    </row>
    <row r="92" spans="1:15" x14ac:dyDescent="0.3">
      <c r="C92" s="71"/>
      <c r="D92" s="72"/>
      <c r="E92" s="73"/>
      <c r="F92" s="73"/>
      <c r="G92" s="73"/>
      <c r="H92" s="68"/>
      <c r="I92" s="68"/>
    </row>
    <row r="93" spans="1:15" x14ac:dyDescent="0.3">
      <c r="C93" s="71"/>
      <c r="E93" s="73"/>
      <c r="F93" s="73"/>
      <c r="G93" s="73"/>
      <c r="H93" s="68"/>
      <c r="I93" s="76"/>
    </row>
    <row r="94" spans="1:15" x14ac:dyDescent="0.3">
      <c r="C94" s="71"/>
      <c r="E94" s="78"/>
      <c r="F94" s="78"/>
      <c r="G94" s="73"/>
      <c r="H94" s="76"/>
      <c r="I94" s="68"/>
    </row>
    <row r="95" spans="1:15" x14ac:dyDescent="0.3">
      <c r="C95" s="71"/>
      <c r="D95" s="79"/>
      <c r="E95" s="73"/>
      <c r="F95" s="73"/>
      <c r="G95" s="73"/>
      <c r="H95" s="68"/>
      <c r="I95" s="76"/>
    </row>
    <row r="96" spans="1:15" x14ac:dyDescent="0.3">
      <c r="C96" s="71"/>
      <c r="E96" s="73"/>
      <c r="F96" s="73"/>
      <c r="G96" s="73"/>
      <c r="H96" s="68"/>
    </row>
    <row r="97" spans="1:251" x14ac:dyDescent="0.3">
      <c r="C97" s="71"/>
      <c r="D97" s="79"/>
      <c r="E97" s="73"/>
      <c r="F97" s="73"/>
      <c r="G97" s="73"/>
      <c r="H97" s="68"/>
    </row>
    <row r="98" spans="1:251" x14ac:dyDescent="0.3">
      <c r="C98" s="71"/>
      <c r="E98" s="80"/>
      <c r="F98" s="80"/>
      <c r="G98" s="80"/>
      <c r="H98" s="68"/>
    </row>
    <row r="99" spans="1:251" s="45" customFormat="1" x14ac:dyDescent="0.3">
      <c r="A99" s="2"/>
      <c r="B99" s="2"/>
      <c r="C99" s="66"/>
      <c r="D99" s="67"/>
      <c r="E99" s="81"/>
      <c r="F99" s="81"/>
      <c r="G99" s="81"/>
      <c r="H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35"/>
      <c r="V99" s="35"/>
      <c r="W99" s="35"/>
      <c r="X99" s="35"/>
      <c r="Y99" s="35"/>
      <c r="Z99" s="35"/>
      <c r="AA99" s="35"/>
      <c r="AB99" s="35"/>
      <c r="AC99" s="35"/>
      <c r="AD99" s="35"/>
      <c r="AE99" s="35"/>
      <c r="AF99" s="35"/>
      <c r="AG99" s="35"/>
      <c r="AH99" s="35"/>
      <c r="AI99" s="35"/>
      <c r="AJ99" s="35"/>
      <c r="AK99" s="35"/>
      <c r="AL99" s="35"/>
      <c r="AM99" s="35"/>
      <c r="AN99" s="35"/>
      <c r="AO99" s="35"/>
      <c r="AP99" s="35"/>
      <c r="AQ99" s="35"/>
      <c r="AR99" s="35"/>
      <c r="AS99" s="35"/>
      <c r="AT99" s="35"/>
      <c r="AU99" s="35"/>
      <c r="AV99" s="35"/>
      <c r="AW99" s="35"/>
      <c r="AX99" s="35"/>
      <c r="AY99" s="35"/>
      <c r="AZ99" s="35"/>
      <c r="BA99" s="35"/>
      <c r="BB99" s="35"/>
      <c r="BC99" s="35"/>
      <c r="BD99" s="35"/>
      <c r="BE99" s="35"/>
      <c r="BF99" s="35"/>
      <c r="BG99" s="35"/>
      <c r="BH99" s="35"/>
      <c r="BI99" s="35"/>
      <c r="BJ99" s="35"/>
      <c r="BK99" s="35"/>
      <c r="BL99" s="35"/>
      <c r="BM99" s="35"/>
      <c r="BN99" s="35"/>
      <c r="BO99" s="35"/>
      <c r="BP99" s="35"/>
      <c r="BQ99" s="35"/>
      <c r="BR99" s="35"/>
      <c r="BS99" s="35"/>
      <c r="BT99" s="35"/>
      <c r="BU99" s="35"/>
      <c r="BV99" s="35"/>
      <c r="BW99" s="35"/>
      <c r="BX99" s="35"/>
      <c r="BY99" s="35"/>
      <c r="BZ99" s="35"/>
      <c r="CA99" s="35"/>
      <c r="CB99" s="35"/>
      <c r="CC99" s="35"/>
      <c r="CD99" s="35"/>
      <c r="CE99" s="35"/>
      <c r="CF99" s="35"/>
      <c r="CG99" s="35"/>
      <c r="CH99" s="35"/>
      <c r="CI99" s="35"/>
      <c r="CJ99" s="35"/>
      <c r="CK99" s="35"/>
      <c r="CL99" s="35"/>
      <c r="CM99" s="35"/>
      <c r="CN99" s="35"/>
      <c r="CO99" s="35"/>
      <c r="CP99" s="35"/>
      <c r="CQ99" s="35"/>
      <c r="CR99" s="35"/>
      <c r="CS99" s="35"/>
      <c r="CT99" s="35"/>
      <c r="CU99" s="35"/>
      <c r="CV99" s="35"/>
      <c r="CW99" s="35"/>
      <c r="CX99" s="35"/>
      <c r="CY99" s="35"/>
      <c r="CZ99" s="35"/>
      <c r="DA99" s="35"/>
      <c r="DB99" s="35"/>
      <c r="DC99" s="35"/>
      <c r="DD99" s="35"/>
      <c r="DE99" s="35"/>
      <c r="DF99" s="35"/>
      <c r="DG99" s="35"/>
      <c r="DH99" s="35"/>
      <c r="DI99" s="35"/>
      <c r="DJ99" s="35"/>
      <c r="DK99" s="35"/>
      <c r="DL99" s="35"/>
      <c r="DM99" s="35"/>
      <c r="DN99" s="35"/>
      <c r="DO99" s="35"/>
      <c r="DP99" s="35"/>
      <c r="DQ99" s="35"/>
      <c r="DR99" s="35"/>
      <c r="DS99" s="35"/>
      <c r="DT99" s="35"/>
      <c r="DU99" s="35"/>
      <c r="DV99" s="35"/>
      <c r="DW99" s="35"/>
      <c r="DX99" s="35"/>
      <c r="DY99" s="35"/>
      <c r="DZ99" s="35"/>
      <c r="EA99" s="35"/>
      <c r="EB99" s="35"/>
      <c r="EC99" s="35"/>
      <c r="ED99" s="35"/>
      <c r="EE99" s="35"/>
      <c r="EF99" s="35"/>
      <c r="EG99" s="35"/>
      <c r="EH99" s="35"/>
      <c r="EI99" s="35"/>
      <c r="EJ99" s="35"/>
      <c r="EK99" s="35"/>
      <c r="EL99" s="35"/>
      <c r="EM99" s="35"/>
      <c r="EN99" s="35"/>
      <c r="EO99" s="35"/>
      <c r="EP99" s="35"/>
      <c r="EQ99" s="35"/>
      <c r="ER99" s="35"/>
      <c r="ES99" s="35"/>
      <c r="ET99" s="35"/>
      <c r="EU99" s="35"/>
      <c r="EV99" s="35"/>
      <c r="EW99" s="35"/>
      <c r="EX99" s="35"/>
      <c r="EY99" s="35"/>
      <c r="EZ99" s="35"/>
      <c r="FA99" s="35"/>
      <c r="FB99" s="35"/>
      <c r="FC99" s="35"/>
      <c r="FD99" s="35"/>
      <c r="FE99" s="35"/>
      <c r="FF99" s="35"/>
      <c r="FG99" s="35"/>
      <c r="FH99" s="35"/>
      <c r="FI99" s="35"/>
      <c r="FJ99" s="35"/>
      <c r="FK99" s="35"/>
      <c r="FL99" s="35"/>
      <c r="FM99" s="35"/>
      <c r="FN99" s="35"/>
      <c r="FO99" s="35"/>
      <c r="FP99" s="35"/>
      <c r="FQ99" s="35"/>
      <c r="FR99" s="35"/>
      <c r="FS99" s="35"/>
      <c r="FT99" s="35"/>
      <c r="FU99" s="35"/>
      <c r="FV99" s="35"/>
      <c r="FW99" s="35"/>
      <c r="FX99" s="35"/>
      <c r="FY99" s="35"/>
      <c r="FZ99" s="35"/>
      <c r="GA99" s="35"/>
      <c r="GB99" s="35"/>
      <c r="GC99" s="35"/>
      <c r="GD99" s="35"/>
      <c r="GE99" s="35"/>
      <c r="GF99" s="35"/>
      <c r="GG99" s="35"/>
      <c r="GH99" s="35"/>
      <c r="GI99" s="35"/>
      <c r="GJ99" s="35"/>
      <c r="GK99" s="35"/>
      <c r="GL99" s="35"/>
      <c r="GM99" s="35"/>
      <c r="GN99" s="35"/>
      <c r="GO99" s="35"/>
      <c r="GP99" s="35"/>
      <c r="GQ99" s="35"/>
      <c r="GR99" s="35"/>
      <c r="GS99" s="35"/>
      <c r="GT99" s="35"/>
      <c r="GU99" s="35"/>
      <c r="GV99" s="35"/>
      <c r="GW99" s="35"/>
      <c r="GX99" s="35"/>
      <c r="GY99" s="35"/>
      <c r="GZ99" s="35"/>
      <c r="HA99" s="35"/>
      <c r="HB99" s="35"/>
      <c r="HC99" s="35"/>
      <c r="HD99" s="35"/>
      <c r="HE99" s="35"/>
      <c r="HF99" s="35"/>
      <c r="HG99" s="35"/>
      <c r="HH99" s="35"/>
      <c r="HI99" s="35"/>
      <c r="HJ99" s="35"/>
      <c r="HK99" s="35"/>
      <c r="HL99" s="35"/>
      <c r="HM99" s="35"/>
      <c r="HN99" s="35"/>
      <c r="HO99" s="35"/>
      <c r="HP99" s="35"/>
      <c r="HQ99" s="35"/>
      <c r="HR99" s="35"/>
      <c r="HS99" s="35"/>
      <c r="HT99" s="35"/>
      <c r="HU99" s="35"/>
      <c r="HV99" s="35"/>
      <c r="HW99" s="35"/>
      <c r="HX99" s="35"/>
      <c r="HY99" s="35"/>
      <c r="HZ99" s="35"/>
      <c r="IA99" s="35"/>
      <c r="IB99" s="35"/>
      <c r="IC99" s="35"/>
      <c r="ID99" s="35"/>
      <c r="IE99" s="35"/>
      <c r="IF99" s="35"/>
      <c r="IG99" s="35"/>
      <c r="IH99" s="35"/>
      <c r="II99" s="35"/>
      <c r="IJ99" s="35"/>
      <c r="IK99" s="35"/>
      <c r="IL99" s="35"/>
      <c r="IM99" s="35"/>
      <c r="IN99" s="35"/>
      <c r="IO99" s="35"/>
      <c r="IP99" s="35"/>
      <c r="IQ99" s="35"/>
    </row>
    <row r="100" spans="1:251" s="45" customFormat="1" x14ac:dyDescent="0.3">
      <c r="A100" s="2"/>
      <c r="B100" s="2"/>
      <c r="C100" s="66"/>
      <c r="D100" s="67"/>
      <c r="E100" s="81"/>
      <c r="F100" s="81"/>
      <c r="G100" s="81"/>
      <c r="H100" s="35"/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5"/>
      <c r="U100" s="35"/>
      <c r="V100" s="35"/>
      <c r="W100" s="35"/>
      <c r="X100" s="35"/>
      <c r="Y100" s="35"/>
      <c r="Z100" s="35"/>
      <c r="AA100" s="35"/>
      <c r="AB100" s="35"/>
      <c r="AC100" s="35"/>
      <c r="AD100" s="35"/>
      <c r="AE100" s="35"/>
      <c r="AF100" s="35"/>
      <c r="AG100" s="35"/>
      <c r="AH100" s="35"/>
      <c r="AI100" s="35"/>
      <c r="AJ100" s="35"/>
      <c r="AK100" s="35"/>
      <c r="AL100" s="35"/>
      <c r="AM100" s="35"/>
      <c r="AN100" s="35"/>
      <c r="AO100" s="35"/>
      <c r="AP100" s="35"/>
      <c r="AQ100" s="35"/>
      <c r="AR100" s="35"/>
      <c r="AS100" s="35"/>
      <c r="AT100" s="35"/>
      <c r="AU100" s="35"/>
      <c r="AV100" s="35"/>
      <c r="AW100" s="35"/>
      <c r="AX100" s="35"/>
      <c r="AY100" s="35"/>
      <c r="AZ100" s="35"/>
      <c r="BA100" s="35"/>
      <c r="BB100" s="35"/>
      <c r="BC100" s="35"/>
      <c r="BD100" s="35"/>
      <c r="BE100" s="35"/>
      <c r="BF100" s="35"/>
      <c r="BG100" s="35"/>
      <c r="BH100" s="35"/>
      <c r="BI100" s="35"/>
      <c r="BJ100" s="35"/>
      <c r="BK100" s="35"/>
      <c r="BL100" s="35"/>
      <c r="BM100" s="35"/>
      <c r="BN100" s="35"/>
      <c r="BO100" s="35"/>
      <c r="BP100" s="35"/>
      <c r="BQ100" s="35"/>
      <c r="BR100" s="35"/>
      <c r="BS100" s="35"/>
      <c r="BT100" s="35"/>
      <c r="BU100" s="35"/>
      <c r="BV100" s="35"/>
      <c r="BW100" s="35"/>
      <c r="BX100" s="35"/>
      <c r="BY100" s="35"/>
      <c r="BZ100" s="35"/>
      <c r="CA100" s="35"/>
      <c r="CB100" s="35"/>
      <c r="CC100" s="35"/>
      <c r="CD100" s="35"/>
      <c r="CE100" s="35"/>
      <c r="CF100" s="35"/>
      <c r="CG100" s="35"/>
      <c r="CH100" s="35"/>
      <c r="CI100" s="35"/>
      <c r="CJ100" s="35"/>
      <c r="CK100" s="35"/>
      <c r="CL100" s="35"/>
      <c r="CM100" s="35"/>
      <c r="CN100" s="35"/>
      <c r="CO100" s="35"/>
      <c r="CP100" s="35"/>
      <c r="CQ100" s="35"/>
      <c r="CR100" s="35"/>
      <c r="CS100" s="35"/>
      <c r="CT100" s="35"/>
      <c r="CU100" s="35"/>
      <c r="CV100" s="35"/>
      <c r="CW100" s="35"/>
      <c r="CX100" s="35"/>
      <c r="CY100" s="35"/>
      <c r="CZ100" s="35"/>
      <c r="DA100" s="35"/>
      <c r="DB100" s="35"/>
      <c r="DC100" s="35"/>
      <c r="DD100" s="35"/>
      <c r="DE100" s="35"/>
      <c r="DF100" s="35"/>
      <c r="DG100" s="35"/>
      <c r="DH100" s="35"/>
      <c r="DI100" s="35"/>
      <c r="DJ100" s="35"/>
      <c r="DK100" s="35"/>
      <c r="DL100" s="35"/>
      <c r="DM100" s="35"/>
      <c r="DN100" s="35"/>
      <c r="DO100" s="35"/>
      <c r="DP100" s="35"/>
      <c r="DQ100" s="35"/>
      <c r="DR100" s="35"/>
      <c r="DS100" s="35"/>
      <c r="DT100" s="35"/>
      <c r="DU100" s="35"/>
      <c r="DV100" s="35"/>
      <c r="DW100" s="35"/>
      <c r="DX100" s="35"/>
      <c r="DY100" s="35"/>
      <c r="DZ100" s="35"/>
      <c r="EA100" s="35"/>
      <c r="EB100" s="35"/>
      <c r="EC100" s="35"/>
      <c r="ED100" s="35"/>
      <c r="EE100" s="35"/>
      <c r="EF100" s="35"/>
      <c r="EG100" s="35"/>
      <c r="EH100" s="35"/>
      <c r="EI100" s="35"/>
      <c r="EJ100" s="35"/>
      <c r="EK100" s="35"/>
      <c r="EL100" s="35"/>
      <c r="EM100" s="35"/>
      <c r="EN100" s="35"/>
      <c r="EO100" s="35"/>
      <c r="EP100" s="35"/>
      <c r="EQ100" s="35"/>
      <c r="ER100" s="35"/>
      <c r="ES100" s="35"/>
      <c r="ET100" s="35"/>
      <c r="EU100" s="35"/>
      <c r="EV100" s="35"/>
      <c r="EW100" s="35"/>
      <c r="EX100" s="35"/>
      <c r="EY100" s="35"/>
      <c r="EZ100" s="35"/>
      <c r="FA100" s="35"/>
      <c r="FB100" s="35"/>
      <c r="FC100" s="35"/>
      <c r="FD100" s="35"/>
      <c r="FE100" s="35"/>
      <c r="FF100" s="35"/>
      <c r="FG100" s="35"/>
      <c r="FH100" s="35"/>
      <c r="FI100" s="35"/>
      <c r="FJ100" s="35"/>
      <c r="FK100" s="35"/>
      <c r="FL100" s="35"/>
      <c r="FM100" s="35"/>
      <c r="FN100" s="35"/>
      <c r="FO100" s="35"/>
      <c r="FP100" s="35"/>
      <c r="FQ100" s="35"/>
      <c r="FR100" s="35"/>
      <c r="FS100" s="35"/>
      <c r="FT100" s="35"/>
      <c r="FU100" s="35"/>
      <c r="FV100" s="35"/>
      <c r="FW100" s="35"/>
      <c r="FX100" s="35"/>
      <c r="FY100" s="35"/>
      <c r="FZ100" s="35"/>
      <c r="GA100" s="35"/>
      <c r="GB100" s="35"/>
      <c r="GC100" s="35"/>
      <c r="GD100" s="35"/>
      <c r="GE100" s="35"/>
      <c r="GF100" s="35"/>
      <c r="GG100" s="35"/>
      <c r="GH100" s="35"/>
      <c r="GI100" s="35"/>
      <c r="GJ100" s="35"/>
      <c r="GK100" s="35"/>
      <c r="GL100" s="35"/>
      <c r="GM100" s="35"/>
      <c r="GN100" s="35"/>
      <c r="GO100" s="35"/>
      <c r="GP100" s="35"/>
      <c r="GQ100" s="35"/>
      <c r="GR100" s="35"/>
      <c r="GS100" s="35"/>
      <c r="GT100" s="35"/>
      <c r="GU100" s="35"/>
      <c r="GV100" s="35"/>
      <c r="GW100" s="35"/>
      <c r="GX100" s="35"/>
      <c r="GY100" s="35"/>
      <c r="GZ100" s="35"/>
      <c r="HA100" s="35"/>
      <c r="HB100" s="35"/>
      <c r="HC100" s="35"/>
      <c r="HD100" s="35"/>
      <c r="HE100" s="35"/>
      <c r="HF100" s="35"/>
      <c r="HG100" s="35"/>
      <c r="HH100" s="35"/>
      <c r="HI100" s="35"/>
      <c r="HJ100" s="35"/>
      <c r="HK100" s="35"/>
      <c r="HL100" s="35"/>
      <c r="HM100" s="35"/>
      <c r="HN100" s="35"/>
      <c r="HO100" s="35"/>
      <c r="HP100" s="35"/>
      <c r="HQ100" s="35"/>
      <c r="HR100" s="35"/>
      <c r="HS100" s="35"/>
      <c r="HT100" s="35"/>
      <c r="HU100" s="35"/>
      <c r="HV100" s="35"/>
      <c r="HW100" s="35"/>
      <c r="HX100" s="35"/>
      <c r="HY100" s="35"/>
      <c r="HZ100" s="35"/>
      <c r="IA100" s="35"/>
      <c r="IB100" s="35"/>
      <c r="IC100" s="35"/>
      <c r="ID100" s="35"/>
      <c r="IE100" s="35"/>
      <c r="IF100" s="35"/>
      <c r="IG100" s="35"/>
      <c r="IH100" s="35"/>
      <c r="II100" s="35"/>
      <c r="IJ100" s="35"/>
      <c r="IK100" s="35"/>
      <c r="IL100" s="35"/>
      <c r="IM100" s="35"/>
      <c r="IN100" s="35"/>
      <c r="IO100" s="35"/>
      <c r="IP100" s="35"/>
      <c r="IQ100" s="35"/>
    </row>
    <row r="101" spans="1:251" s="45" customFormat="1" x14ac:dyDescent="0.3">
      <c r="A101" s="2"/>
      <c r="B101" s="2"/>
      <c r="C101" s="66"/>
      <c r="D101" s="67"/>
      <c r="E101" s="81"/>
      <c r="F101" s="81"/>
      <c r="G101" s="81"/>
      <c r="H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35"/>
      <c r="V101" s="35"/>
      <c r="W101" s="35"/>
      <c r="X101" s="35"/>
      <c r="Y101" s="35"/>
      <c r="Z101" s="35"/>
      <c r="AA101" s="35"/>
      <c r="AB101" s="35"/>
      <c r="AC101" s="35"/>
      <c r="AD101" s="35"/>
      <c r="AE101" s="35"/>
      <c r="AF101" s="35"/>
      <c r="AG101" s="35"/>
      <c r="AH101" s="35"/>
      <c r="AI101" s="35"/>
      <c r="AJ101" s="35"/>
      <c r="AK101" s="35"/>
      <c r="AL101" s="35"/>
      <c r="AM101" s="35"/>
      <c r="AN101" s="35"/>
      <c r="AO101" s="35"/>
      <c r="AP101" s="35"/>
      <c r="AQ101" s="35"/>
      <c r="AR101" s="35"/>
      <c r="AS101" s="35"/>
      <c r="AT101" s="35"/>
      <c r="AU101" s="35"/>
      <c r="AV101" s="35"/>
      <c r="AW101" s="35"/>
      <c r="AX101" s="35"/>
      <c r="AY101" s="35"/>
      <c r="AZ101" s="35"/>
      <c r="BA101" s="35"/>
      <c r="BB101" s="35"/>
      <c r="BC101" s="35"/>
      <c r="BD101" s="35"/>
      <c r="BE101" s="35"/>
      <c r="BF101" s="35"/>
      <c r="BG101" s="35"/>
      <c r="BH101" s="35"/>
      <c r="BI101" s="35"/>
      <c r="BJ101" s="35"/>
      <c r="BK101" s="35"/>
      <c r="BL101" s="35"/>
      <c r="BM101" s="35"/>
      <c r="BN101" s="35"/>
      <c r="BO101" s="35"/>
      <c r="BP101" s="35"/>
      <c r="BQ101" s="35"/>
      <c r="BR101" s="35"/>
      <c r="BS101" s="35"/>
      <c r="BT101" s="35"/>
      <c r="BU101" s="35"/>
      <c r="BV101" s="35"/>
      <c r="BW101" s="35"/>
      <c r="BX101" s="35"/>
      <c r="BY101" s="35"/>
      <c r="BZ101" s="35"/>
      <c r="CA101" s="35"/>
      <c r="CB101" s="35"/>
      <c r="CC101" s="35"/>
      <c r="CD101" s="35"/>
      <c r="CE101" s="35"/>
      <c r="CF101" s="35"/>
      <c r="CG101" s="35"/>
      <c r="CH101" s="35"/>
      <c r="CI101" s="35"/>
      <c r="CJ101" s="35"/>
      <c r="CK101" s="35"/>
      <c r="CL101" s="35"/>
      <c r="CM101" s="35"/>
      <c r="CN101" s="35"/>
      <c r="CO101" s="35"/>
      <c r="CP101" s="35"/>
      <c r="CQ101" s="35"/>
      <c r="CR101" s="35"/>
      <c r="CS101" s="35"/>
      <c r="CT101" s="35"/>
      <c r="CU101" s="35"/>
      <c r="CV101" s="35"/>
      <c r="CW101" s="35"/>
      <c r="CX101" s="35"/>
      <c r="CY101" s="35"/>
      <c r="CZ101" s="35"/>
      <c r="DA101" s="35"/>
      <c r="DB101" s="35"/>
      <c r="DC101" s="35"/>
      <c r="DD101" s="35"/>
      <c r="DE101" s="35"/>
      <c r="DF101" s="35"/>
      <c r="DG101" s="35"/>
      <c r="DH101" s="35"/>
      <c r="DI101" s="35"/>
      <c r="DJ101" s="35"/>
      <c r="DK101" s="35"/>
      <c r="DL101" s="35"/>
      <c r="DM101" s="35"/>
      <c r="DN101" s="35"/>
      <c r="DO101" s="35"/>
      <c r="DP101" s="35"/>
      <c r="DQ101" s="35"/>
      <c r="DR101" s="35"/>
      <c r="DS101" s="35"/>
      <c r="DT101" s="35"/>
      <c r="DU101" s="35"/>
      <c r="DV101" s="35"/>
      <c r="DW101" s="35"/>
      <c r="DX101" s="35"/>
      <c r="DY101" s="35"/>
      <c r="DZ101" s="35"/>
      <c r="EA101" s="35"/>
      <c r="EB101" s="35"/>
      <c r="EC101" s="35"/>
      <c r="ED101" s="35"/>
      <c r="EE101" s="35"/>
      <c r="EF101" s="35"/>
      <c r="EG101" s="35"/>
      <c r="EH101" s="35"/>
      <c r="EI101" s="35"/>
      <c r="EJ101" s="35"/>
      <c r="EK101" s="35"/>
      <c r="EL101" s="35"/>
      <c r="EM101" s="35"/>
      <c r="EN101" s="35"/>
      <c r="EO101" s="35"/>
      <c r="EP101" s="35"/>
      <c r="EQ101" s="35"/>
      <c r="ER101" s="35"/>
      <c r="ES101" s="35"/>
      <c r="ET101" s="35"/>
      <c r="EU101" s="35"/>
      <c r="EV101" s="35"/>
      <c r="EW101" s="35"/>
      <c r="EX101" s="35"/>
      <c r="EY101" s="35"/>
      <c r="EZ101" s="35"/>
      <c r="FA101" s="35"/>
      <c r="FB101" s="35"/>
      <c r="FC101" s="35"/>
      <c r="FD101" s="35"/>
      <c r="FE101" s="35"/>
      <c r="FF101" s="35"/>
      <c r="FG101" s="35"/>
      <c r="FH101" s="35"/>
      <c r="FI101" s="35"/>
      <c r="FJ101" s="35"/>
      <c r="FK101" s="35"/>
      <c r="FL101" s="35"/>
      <c r="FM101" s="35"/>
      <c r="FN101" s="35"/>
      <c r="FO101" s="35"/>
      <c r="FP101" s="35"/>
      <c r="FQ101" s="35"/>
      <c r="FR101" s="35"/>
      <c r="FS101" s="35"/>
      <c r="FT101" s="35"/>
      <c r="FU101" s="35"/>
      <c r="FV101" s="35"/>
      <c r="FW101" s="35"/>
      <c r="FX101" s="35"/>
      <c r="FY101" s="35"/>
      <c r="FZ101" s="35"/>
      <c r="GA101" s="35"/>
      <c r="GB101" s="35"/>
      <c r="GC101" s="35"/>
      <c r="GD101" s="35"/>
      <c r="GE101" s="35"/>
      <c r="GF101" s="35"/>
      <c r="GG101" s="35"/>
      <c r="GH101" s="35"/>
      <c r="GI101" s="35"/>
      <c r="GJ101" s="35"/>
      <c r="GK101" s="35"/>
      <c r="GL101" s="35"/>
      <c r="GM101" s="35"/>
      <c r="GN101" s="35"/>
      <c r="GO101" s="35"/>
      <c r="GP101" s="35"/>
      <c r="GQ101" s="35"/>
      <c r="GR101" s="35"/>
      <c r="GS101" s="35"/>
      <c r="GT101" s="35"/>
      <c r="GU101" s="35"/>
      <c r="GV101" s="35"/>
      <c r="GW101" s="35"/>
      <c r="GX101" s="35"/>
      <c r="GY101" s="35"/>
      <c r="GZ101" s="35"/>
      <c r="HA101" s="35"/>
      <c r="HB101" s="35"/>
      <c r="HC101" s="35"/>
      <c r="HD101" s="35"/>
      <c r="HE101" s="35"/>
      <c r="HF101" s="35"/>
      <c r="HG101" s="35"/>
      <c r="HH101" s="35"/>
      <c r="HI101" s="35"/>
      <c r="HJ101" s="35"/>
      <c r="HK101" s="35"/>
      <c r="HL101" s="35"/>
      <c r="HM101" s="35"/>
      <c r="HN101" s="35"/>
      <c r="HO101" s="35"/>
      <c r="HP101" s="35"/>
      <c r="HQ101" s="35"/>
      <c r="HR101" s="35"/>
      <c r="HS101" s="35"/>
      <c r="HT101" s="35"/>
      <c r="HU101" s="35"/>
      <c r="HV101" s="35"/>
      <c r="HW101" s="35"/>
      <c r="HX101" s="35"/>
      <c r="HY101" s="35"/>
      <c r="HZ101" s="35"/>
      <c r="IA101" s="35"/>
      <c r="IB101" s="35"/>
      <c r="IC101" s="35"/>
      <c r="ID101" s="35"/>
      <c r="IE101" s="35"/>
      <c r="IF101" s="35"/>
      <c r="IG101" s="35"/>
      <c r="IH101" s="35"/>
      <c r="II101" s="35"/>
      <c r="IJ101" s="35"/>
      <c r="IK101" s="35"/>
      <c r="IL101" s="35"/>
      <c r="IM101" s="35"/>
      <c r="IN101" s="35"/>
      <c r="IO101" s="35"/>
      <c r="IP101" s="35"/>
      <c r="IQ101" s="35"/>
    </row>
    <row r="102" spans="1:251" s="45" customFormat="1" x14ac:dyDescent="0.3">
      <c r="A102" s="2"/>
      <c r="B102" s="2"/>
      <c r="C102" s="66"/>
      <c r="D102" s="67"/>
      <c r="E102" s="81"/>
      <c r="F102" s="81"/>
      <c r="G102" s="81"/>
      <c r="H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  <c r="V102" s="35"/>
      <c r="W102" s="35"/>
      <c r="X102" s="35"/>
      <c r="Y102" s="35"/>
      <c r="Z102" s="35"/>
      <c r="AA102" s="35"/>
      <c r="AB102" s="35"/>
      <c r="AC102" s="35"/>
      <c r="AD102" s="35"/>
      <c r="AE102" s="35"/>
      <c r="AF102" s="35"/>
      <c r="AG102" s="35"/>
      <c r="AH102" s="35"/>
      <c r="AI102" s="35"/>
      <c r="AJ102" s="35"/>
      <c r="AK102" s="35"/>
      <c r="AL102" s="35"/>
      <c r="AM102" s="35"/>
      <c r="AN102" s="35"/>
      <c r="AO102" s="35"/>
      <c r="AP102" s="35"/>
      <c r="AQ102" s="35"/>
      <c r="AR102" s="35"/>
      <c r="AS102" s="35"/>
      <c r="AT102" s="35"/>
      <c r="AU102" s="35"/>
      <c r="AV102" s="35"/>
      <c r="AW102" s="35"/>
      <c r="AX102" s="35"/>
      <c r="AY102" s="35"/>
      <c r="AZ102" s="35"/>
      <c r="BA102" s="35"/>
      <c r="BB102" s="35"/>
      <c r="BC102" s="35"/>
      <c r="BD102" s="35"/>
      <c r="BE102" s="35"/>
      <c r="BF102" s="35"/>
      <c r="BG102" s="35"/>
      <c r="BH102" s="35"/>
      <c r="BI102" s="35"/>
      <c r="BJ102" s="35"/>
      <c r="BK102" s="35"/>
      <c r="BL102" s="35"/>
      <c r="BM102" s="35"/>
      <c r="BN102" s="35"/>
      <c r="BO102" s="35"/>
      <c r="BP102" s="35"/>
      <c r="BQ102" s="35"/>
      <c r="BR102" s="35"/>
      <c r="BS102" s="35"/>
      <c r="BT102" s="35"/>
      <c r="BU102" s="35"/>
      <c r="BV102" s="35"/>
      <c r="BW102" s="35"/>
      <c r="BX102" s="35"/>
      <c r="BY102" s="35"/>
      <c r="BZ102" s="35"/>
      <c r="CA102" s="35"/>
      <c r="CB102" s="35"/>
      <c r="CC102" s="35"/>
      <c r="CD102" s="35"/>
      <c r="CE102" s="35"/>
      <c r="CF102" s="35"/>
      <c r="CG102" s="35"/>
      <c r="CH102" s="35"/>
      <c r="CI102" s="35"/>
      <c r="CJ102" s="35"/>
      <c r="CK102" s="35"/>
      <c r="CL102" s="35"/>
      <c r="CM102" s="35"/>
      <c r="CN102" s="35"/>
      <c r="CO102" s="35"/>
      <c r="CP102" s="35"/>
      <c r="CQ102" s="35"/>
      <c r="CR102" s="35"/>
      <c r="CS102" s="35"/>
      <c r="CT102" s="35"/>
      <c r="CU102" s="35"/>
      <c r="CV102" s="35"/>
      <c r="CW102" s="35"/>
      <c r="CX102" s="35"/>
      <c r="CY102" s="35"/>
      <c r="CZ102" s="35"/>
      <c r="DA102" s="35"/>
      <c r="DB102" s="35"/>
      <c r="DC102" s="35"/>
      <c r="DD102" s="35"/>
      <c r="DE102" s="35"/>
      <c r="DF102" s="35"/>
      <c r="DG102" s="35"/>
      <c r="DH102" s="35"/>
      <c r="DI102" s="35"/>
      <c r="DJ102" s="35"/>
      <c r="DK102" s="35"/>
      <c r="DL102" s="35"/>
      <c r="DM102" s="35"/>
      <c r="DN102" s="35"/>
      <c r="DO102" s="35"/>
      <c r="DP102" s="35"/>
      <c r="DQ102" s="35"/>
      <c r="DR102" s="35"/>
      <c r="DS102" s="35"/>
      <c r="DT102" s="35"/>
      <c r="DU102" s="35"/>
      <c r="DV102" s="35"/>
      <c r="DW102" s="35"/>
      <c r="DX102" s="35"/>
      <c r="DY102" s="35"/>
      <c r="DZ102" s="35"/>
      <c r="EA102" s="35"/>
      <c r="EB102" s="35"/>
      <c r="EC102" s="35"/>
      <c r="ED102" s="35"/>
      <c r="EE102" s="35"/>
      <c r="EF102" s="35"/>
      <c r="EG102" s="35"/>
      <c r="EH102" s="35"/>
      <c r="EI102" s="35"/>
      <c r="EJ102" s="35"/>
      <c r="EK102" s="35"/>
      <c r="EL102" s="35"/>
      <c r="EM102" s="35"/>
      <c r="EN102" s="35"/>
      <c r="EO102" s="35"/>
      <c r="EP102" s="35"/>
      <c r="EQ102" s="35"/>
      <c r="ER102" s="35"/>
      <c r="ES102" s="35"/>
      <c r="ET102" s="35"/>
      <c r="EU102" s="35"/>
      <c r="EV102" s="35"/>
      <c r="EW102" s="35"/>
      <c r="EX102" s="35"/>
      <c r="EY102" s="35"/>
      <c r="EZ102" s="35"/>
      <c r="FA102" s="35"/>
      <c r="FB102" s="35"/>
      <c r="FC102" s="35"/>
      <c r="FD102" s="35"/>
      <c r="FE102" s="35"/>
      <c r="FF102" s="35"/>
      <c r="FG102" s="35"/>
      <c r="FH102" s="35"/>
      <c r="FI102" s="35"/>
      <c r="FJ102" s="35"/>
      <c r="FK102" s="35"/>
      <c r="FL102" s="35"/>
      <c r="FM102" s="35"/>
      <c r="FN102" s="35"/>
      <c r="FO102" s="35"/>
      <c r="FP102" s="35"/>
      <c r="FQ102" s="35"/>
      <c r="FR102" s="35"/>
      <c r="FS102" s="35"/>
      <c r="FT102" s="35"/>
      <c r="FU102" s="35"/>
      <c r="FV102" s="35"/>
      <c r="FW102" s="35"/>
      <c r="FX102" s="35"/>
      <c r="FY102" s="35"/>
      <c r="FZ102" s="35"/>
      <c r="GA102" s="35"/>
      <c r="GB102" s="35"/>
      <c r="GC102" s="35"/>
      <c r="GD102" s="35"/>
      <c r="GE102" s="35"/>
      <c r="GF102" s="35"/>
      <c r="GG102" s="35"/>
      <c r="GH102" s="35"/>
      <c r="GI102" s="35"/>
      <c r="GJ102" s="35"/>
      <c r="GK102" s="35"/>
      <c r="GL102" s="35"/>
      <c r="GM102" s="35"/>
      <c r="GN102" s="35"/>
      <c r="GO102" s="35"/>
      <c r="GP102" s="35"/>
      <c r="GQ102" s="35"/>
      <c r="GR102" s="35"/>
      <c r="GS102" s="35"/>
      <c r="GT102" s="35"/>
      <c r="GU102" s="35"/>
      <c r="GV102" s="35"/>
      <c r="GW102" s="35"/>
      <c r="GX102" s="35"/>
      <c r="GY102" s="35"/>
      <c r="GZ102" s="35"/>
      <c r="HA102" s="35"/>
      <c r="HB102" s="35"/>
      <c r="HC102" s="35"/>
      <c r="HD102" s="35"/>
      <c r="HE102" s="35"/>
      <c r="HF102" s="35"/>
      <c r="HG102" s="35"/>
      <c r="HH102" s="35"/>
      <c r="HI102" s="35"/>
      <c r="HJ102" s="35"/>
      <c r="HK102" s="35"/>
      <c r="HL102" s="35"/>
      <c r="HM102" s="35"/>
      <c r="HN102" s="35"/>
      <c r="HO102" s="35"/>
      <c r="HP102" s="35"/>
      <c r="HQ102" s="35"/>
      <c r="HR102" s="35"/>
      <c r="HS102" s="35"/>
      <c r="HT102" s="35"/>
      <c r="HU102" s="35"/>
      <c r="HV102" s="35"/>
      <c r="HW102" s="35"/>
      <c r="HX102" s="35"/>
      <c r="HY102" s="35"/>
      <c r="HZ102" s="35"/>
      <c r="IA102" s="35"/>
      <c r="IB102" s="35"/>
      <c r="IC102" s="35"/>
      <c r="ID102" s="35"/>
      <c r="IE102" s="35"/>
      <c r="IF102" s="35"/>
      <c r="IG102" s="35"/>
      <c r="IH102" s="35"/>
      <c r="II102" s="35"/>
      <c r="IJ102" s="35"/>
      <c r="IK102" s="35"/>
      <c r="IL102" s="35"/>
      <c r="IM102" s="35"/>
      <c r="IN102" s="35"/>
      <c r="IO102" s="35"/>
      <c r="IP102" s="35"/>
      <c r="IQ102" s="35"/>
    </row>
    <row r="103" spans="1:251" s="45" customFormat="1" x14ac:dyDescent="0.3">
      <c r="A103" s="2"/>
      <c r="B103" s="2"/>
      <c r="C103" s="66"/>
      <c r="D103" s="67"/>
      <c r="E103" s="81"/>
      <c r="F103" s="81"/>
      <c r="G103" s="81"/>
      <c r="H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35"/>
      <c r="V103" s="35"/>
      <c r="W103" s="35"/>
      <c r="X103" s="35"/>
      <c r="Y103" s="35"/>
      <c r="Z103" s="35"/>
      <c r="AA103" s="35"/>
      <c r="AB103" s="35"/>
      <c r="AC103" s="35"/>
      <c r="AD103" s="35"/>
      <c r="AE103" s="35"/>
      <c r="AF103" s="35"/>
      <c r="AG103" s="35"/>
      <c r="AH103" s="35"/>
      <c r="AI103" s="35"/>
      <c r="AJ103" s="35"/>
      <c r="AK103" s="35"/>
      <c r="AL103" s="35"/>
      <c r="AM103" s="35"/>
      <c r="AN103" s="35"/>
      <c r="AO103" s="35"/>
      <c r="AP103" s="35"/>
      <c r="AQ103" s="35"/>
      <c r="AR103" s="35"/>
      <c r="AS103" s="35"/>
      <c r="AT103" s="35"/>
      <c r="AU103" s="35"/>
      <c r="AV103" s="35"/>
      <c r="AW103" s="35"/>
      <c r="AX103" s="35"/>
      <c r="AY103" s="35"/>
      <c r="AZ103" s="35"/>
      <c r="BA103" s="35"/>
      <c r="BB103" s="35"/>
      <c r="BC103" s="35"/>
      <c r="BD103" s="35"/>
      <c r="BE103" s="35"/>
      <c r="BF103" s="35"/>
      <c r="BG103" s="35"/>
      <c r="BH103" s="35"/>
      <c r="BI103" s="35"/>
      <c r="BJ103" s="35"/>
      <c r="BK103" s="35"/>
      <c r="BL103" s="35"/>
      <c r="BM103" s="35"/>
      <c r="BN103" s="35"/>
      <c r="BO103" s="35"/>
      <c r="BP103" s="35"/>
      <c r="BQ103" s="35"/>
      <c r="BR103" s="35"/>
      <c r="BS103" s="35"/>
      <c r="BT103" s="35"/>
      <c r="BU103" s="35"/>
      <c r="BV103" s="35"/>
      <c r="BW103" s="35"/>
      <c r="BX103" s="35"/>
      <c r="BY103" s="35"/>
      <c r="BZ103" s="35"/>
      <c r="CA103" s="35"/>
      <c r="CB103" s="35"/>
      <c r="CC103" s="35"/>
      <c r="CD103" s="35"/>
      <c r="CE103" s="35"/>
      <c r="CF103" s="35"/>
      <c r="CG103" s="35"/>
      <c r="CH103" s="35"/>
      <c r="CI103" s="35"/>
      <c r="CJ103" s="35"/>
      <c r="CK103" s="35"/>
      <c r="CL103" s="35"/>
      <c r="CM103" s="35"/>
      <c r="CN103" s="35"/>
      <c r="CO103" s="35"/>
      <c r="CP103" s="35"/>
      <c r="CQ103" s="35"/>
      <c r="CR103" s="35"/>
      <c r="CS103" s="35"/>
      <c r="CT103" s="35"/>
      <c r="CU103" s="35"/>
      <c r="CV103" s="35"/>
      <c r="CW103" s="35"/>
      <c r="CX103" s="35"/>
      <c r="CY103" s="35"/>
      <c r="CZ103" s="35"/>
      <c r="DA103" s="35"/>
      <c r="DB103" s="35"/>
      <c r="DC103" s="35"/>
      <c r="DD103" s="35"/>
      <c r="DE103" s="35"/>
      <c r="DF103" s="35"/>
      <c r="DG103" s="35"/>
      <c r="DH103" s="35"/>
      <c r="DI103" s="35"/>
      <c r="DJ103" s="35"/>
      <c r="DK103" s="35"/>
      <c r="DL103" s="35"/>
      <c r="DM103" s="35"/>
      <c r="DN103" s="35"/>
      <c r="DO103" s="35"/>
      <c r="DP103" s="35"/>
      <c r="DQ103" s="35"/>
      <c r="DR103" s="35"/>
      <c r="DS103" s="35"/>
      <c r="DT103" s="35"/>
      <c r="DU103" s="35"/>
      <c r="DV103" s="35"/>
      <c r="DW103" s="35"/>
      <c r="DX103" s="35"/>
      <c r="DY103" s="35"/>
      <c r="DZ103" s="35"/>
      <c r="EA103" s="35"/>
      <c r="EB103" s="35"/>
      <c r="EC103" s="35"/>
      <c r="ED103" s="35"/>
      <c r="EE103" s="35"/>
      <c r="EF103" s="35"/>
      <c r="EG103" s="35"/>
      <c r="EH103" s="35"/>
      <c r="EI103" s="35"/>
      <c r="EJ103" s="35"/>
      <c r="EK103" s="35"/>
      <c r="EL103" s="35"/>
      <c r="EM103" s="35"/>
      <c r="EN103" s="35"/>
      <c r="EO103" s="35"/>
      <c r="EP103" s="35"/>
      <c r="EQ103" s="35"/>
      <c r="ER103" s="35"/>
      <c r="ES103" s="35"/>
      <c r="ET103" s="35"/>
      <c r="EU103" s="35"/>
      <c r="EV103" s="35"/>
      <c r="EW103" s="35"/>
      <c r="EX103" s="35"/>
      <c r="EY103" s="35"/>
      <c r="EZ103" s="35"/>
      <c r="FA103" s="35"/>
      <c r="FB103" s="35"/>
      <c r="FC103" s="35"/>
      <c r="FD103" s="35"/>
      <c r="FE103" s="35"/>
      <c r="FF103" s="35"/>
      <c r="FG103" s="35"/>
      <c r="FH103" s="35"/>
      <c r="FI103" s="35"/>
      <c r="FJ103" s="35"/>
      <c r="FK103" s="35"/>
      <c r="FL103" s="35"/>
      <c r="FM103" s="35"/>
      <c r="FN103" s="35"/>
      <c r="FO103" s="35"/>
      <c r="FP103" s="35"/>
      <c r="FQ103" s="35"/>
      <c r="FR103" s="35"/>
      <c r="FS103" s="35"/>
      <c r="FT103" s="35"/>
      <c r="FU103" s="35"/>
      <c r="FV103" s="35"/>
      <c r="FW103" s="35"/>
      <c r="FX103" s="35"/>
      <c r="FY103" s="35"/>
      <c r="FZ103" s="35"/>
      <c r="GA103" s="35"/>
      <c r="GB103" s="35"/>
      <c r="GC103" s="35"/>
      <c r="GD103" s="35"/>
      <c r="GE103" s="35"/>
      <c r="GF103" s="35"/>
      <c r="GG103" s="35"/>
      <c r="GH103" s="35"/>
      <c r="GI103" s="35"/>
      <c r="GJ103" s="35"/>
      <c r="GK103" s="35"/>
      <c r="GL103" s="35"/>
      <c r="GM103" s="35"/>
      <c r="GN103" s="35"/>
      <c r="GO103" s="35"/>
      <c r="GP103" s="35"/>
      <c r="GQ103" s="35"/>
      <c r="GR103" s="35"/>
      <c r="GS103" s="35"/>
      <c r="GT103" s="35"/>
      <c r="GU103" s="35"/>
      <c r="GV103" s="35"/>
      <c r="GW103" s="35"/>
      <c r="GX103" s="35"/>
      <c r="GY103" s="35"/>
      <c r="GZ103" s="35"/>
      <c r="HA103" s="35"/>
      <c r="HB103" s="35"/>
      <c r="HC103" s="35"/>
      <c r="HD103" s="35"/>
      <c r="HE103" s="35"/>
      <c r="HF103" s="35"/>
      <c r="HG103" s="35"/>
      <c r="HH103" s="35"/>
      <c r="HI103" s="35"/>
      <c r="HJ103" s="35"/>
      <c r="HK103" s="35"/>
      <c r="HL103" s="35"/>
      <c r="HM103" s="35"/>
      <c r="HN103" s="35"/>
      <c r="HO103" s="35"/>
      <c r="HP103" s="35"/>
      <c r="HQ103" s="35"/>
      <c r="HR103" s="35"/>
      <c r="HS103" s="35"/>
      <c r="HT103" s="35"/>
      <c r="HU103" s="35"/>
      <c r="HV103" s="35"/>
      <c r="HW103" s="35"/>
      <c r="HX103" s="35"/>
      <c r="HY103" s="35"/>
      <c r="HZ103" s="35"/>
      <c r="IA103" s="35"/>
      <c r="IB103" s="35"/>
      <c r="IC103" s="35"/>
      <c r="ID103" s="35"/>
      <c r="IE103" s="35"/>
      <c r="IF103" s="35"/>
      <c r="IG103" s="35"/>
      <c r="IH103" s="35"/>
      <c r="II103" s="35"/>
      <c r="IJ103" s="35"/>
      <c r="IK103" s="35"/>
      <c r="IL103" s="35"/>
      <c r="IM103" s="35"/>
      <c r="IN103" s="35"/>
      <c r="IO103" s="35"/>
      <c r="IP103" s="35"/>
      <c r="IQ103" s="35"/>
    </row>
    <row r="104" spans="1:251" s="45" customFormat="1" x14ac:dyDescent="0.3">
      <c r="A104" s="2"/>
      <c r="B104" s="2"/>
      <c r="C104" s="66"/>
      <c r="D104" s="67"/>
      <c r="E104" s="81"/>
      <c r="F104" s="81"/>
      <c r="G104" s="81"/>
      <c r="H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  <c r="AF104" s="35"/>
      <c r="AG104" s="35"/>
      <c r="AH104" s="35"/>
      <c r="AI104" s="35"/>
      <c r="AJ104" s="35"/>
      <c r="AK104" s="35"/>
      <c r="AL104" s="35"/>
      <c r="AM104" s="35"/>
      <c r="AN104" s="35"/>
      <c r="AO104" s="35"/>
      <c r="AP104" s="35"/>
      <c r="AQ104" s="35"/>
      <c r="AR104" s="35"/>
      <c r="AS104" s="35"/>
      <c r="AT104" s="35"/>
      <c r="AU104" s="35"/>
      <c r="AV104" s="35"/>
      <c r="AW104" s="35"/>
      <c r="AX104" s="35"/>
      <c r="AY104" s="35"/>
      <c r="AZ104" s="35"/>
      <c r="BA104" s="35"/>
      <c r="BB104" s="35"/>
      <c r="BC104" s="35"/>
      <c r="BD104" s="35"/>
      <c r="BE104" s="35"/>
      <c r="BF104" s="35"/>
      <c r="BG104" s="35"/>
      <c r="BH104" s="35"/>
      <c r="BI104" s="35"/>
      <c r="BJ104" s="35"/>
      <c r="BK104" s="35"/>
      <c r="BL104" s="35"/>
      <c r="BM104" s="35"/>
      <c r="BN104" s="35"/>
      <c r="BO104" s="35"/>
      <c r="BP104" s="35"/>
      <c r="BQ104" s="35"/>
      <c r="BR104" s="35"/>
      <c r="BS104" s="35"/>
      <c r="BT104" s="35"/>
      <c r="BU104" s="35"/>
      <c r="BV104" s="35"/>
      <c r="BW104" s="35"/>
      <c r="BX104" s="35"/>
      <c r="BY104" s="35"/>
      <c r="BZ104" s="35"/>
      <c r="CA104" s="35"/>
      <c r="CB104" s="35"/>
      <c r="CC104" s="35"/>
      <c r="CD104" s="35"/>
      <c r="CE104" s="35"/>
      <c r="CF104" s="35"/>
      <c r="CG104" s="35"/>
      <c r="CH104" s="35"/>
      <c r="CI104" s="35"/>
      <c r="CJ104" s="35"/>
      <c r="CK104" s="35"/>
      <c r="CL104" s="35"/>
      <c r="CM104" s="35"/>
      <c r="CN104" s="35"/>
      <c r="CO104" s="35"/>
      <c r="CP104" s="35"/>
      <c r="CQ104" s="35"/>
      <c r="CR104" s="35"/>
      <c r="CS104" s="35"/>
      <c r="CT104" s="35"/>
      <c r="CU104" s="35"/>
      <c r="CV104" s="35"/>
      <c r="CW104" s="35"/>
      <c r="CX104" s="35"/>
      <c r="CY104" s="35"/>
      <c r="CZ104" s="35"/>
      <c r="DA104" s="35"/>
      <c r="DB104" s="35"/>
      <c r="DC104" s="35"/>
      <c r="DD104" s="35"/>
      <c r="DE104" s="35"/>
      <c r="DF104" s="35"/>
      <c r="DG104" s="35"/>
      <c r="DH104" s="35"/>
      <c r="DI104" s="35"/>
      <c r="DJ104" s="35"/>
      <c r="DK104" s="35"/>
      <c r="DL104" s="35"/>
      <c r="DM104" s="35"/>
      <c r="DN104" s="35"/>
      <c r="DO104" s="35"/>
      <c r="DP104" s="35"/>
      <c r="DQ104" s="35"/>
      <c r="DR104" s="35"/>
      <c r="DS104" s="35"/>
      <c r="DT104" s="35"/>
      <c r="DU104" s="35"/>
      <c r="DV104" s="35"/>
      <c r="DW104" s="35"/>
      <c r="DX104" s="35"/>
      <c r="DY104" s="35"/>
      <c r="DZ104" s="35"/>
      <c r="EA104" s="35"/>
      <c r="EB104" s="35"/>
      <c r="EC104" s="35"/>
      <c r="ED104" s="35"/>
      <c r="EE104" s="35"/>
      <c r="EF104" s="35"/>
      <c r="EG104" s="35"/>
      <c r="EH104" s="35"/>
      <c r="EI104" s="35"/>
      <c r="EJ104" s="35"/>
      <c r="EK104" s="35"/>
      <c r="EL104" s="35"/>
      <c r="EM104" s="35"/>
      <c r="EN104" s="35"/>
      <c r="EO104" s="35"/>
      <c r="EP104" s="35"/>
      <c r="EQ104" s="35"/>
      <c r="ER104" s="35"/>
      <c r="ES104" s="35"/>
      <c r="ET104" s="35"/>
      <c r="EU104" s="35"/>
      <c r="EV104" s="35"/>
      <c r="EW104" s="35"/>
      <c r="EX104" s="35"/>
      <c r="EY104" s="35"/>
      <c r="EZ104" s="35"/>
      <c r="FA104" s="35"/>
      <c r="FB104" s="35"/>
      <c r="FC104" s="35"/>
      <c r="FD104" s="35"/>
      <c r="FE104" s="35"/>
      <c r="FF104" s="35"/>
      <c r="FG104" s="35"/>
      <c r="FH104" s="35"/>
      <c r="FI104" s="35"/>
      <c r="FJ104" s="35"/>
      <c r="FK104" s="35"/>
      <c r="FL104" s="35"/>
      <c r="FM104" s="35"/>
      <c r="FN104" s="35"/>
      <c r="FO104" s="35"/>
      <c r="FP104" s="35"/>
      <c r="FQ104" s="35"/>
      <c r="FR104" s="35"/>
      <c r="FS104" s="35"/>
      <c r="FT104" s="35"/>
      <c r="FU104" s="35"/>
      <c r="FV104" s="35"/>
      <c r="FW104" s="35"/>
      <c r="FX104" s="35"/>
      <c r="FY104" s="35"/>
      <c r="FZ104" s="35"/>
      <c r="GA104" s="35"/>
      <c r="GB104" s="35"/>
      <c r="GC104" s="35"/>
      <c r="GD104" s="35"/>
      <c r="GE104" s="35"/>
      <c r="GF104" s="35"/>
      <c r="GG104" s="35"/>
      <c r="GH104" s="35"/>
      <c r="GI104" s="35"/>
      <c r="GJ104" s="35"/>
      <c r="GK104" s="35"/>
      <c r="GL104" s="35"/>
      <c r="GM104" s="35"/>
      <c r="GN104" s="35"/>
      <c r="GO104" s="35"/>
      <c r="GP104" s="35"/>
      <c r="GQ104" s="35"/>
      <c r="GR104" s="35"/>
      <c r="GS104" s="35"/>
      <c r="GT104" s="35"/>
      <c r="GU104" s="35"/>
      <c r="GV104" s="35"/>
      <c r="GW104" s="35"/>
      <c r="GX104" s="35"/>
      <c r="GY104" s="35"/>
      <c r="GZ104" s="35"/>
      <c r="HA104" s="35"/>
      <c r="HB104" s="35"/>
      <c r="HC104" s="35"/>
      <c r="HD104" s="35"/>
      <c r="HE104" s="35"/>
      <c r="HF104" s="35"/>
      <c r="HG104" s="35"/>
      <c r="HH104" s="35"/>
      <c r="HI104" s="35"/>
      <c r="HJ104" s="35"/>
      <c r="HK104" s="35"/>
      <c r="HL104" s="35"/>
      <c r="HM104" s="35"/>
      <c r="HN104" s="35"/>
      <c r="HO104" s="35"/>
      <c r="HP104" s="35"/>
      <c r="HQ104" s="35"/>
      <c r="HR104" s="35"/>
      <c r="HS104" s="35"/>
      <c r="HT104" s="35"/>
      <c r="HU104" s="35"/>
      <c r="HV104" s="35"/>
      <c r="HW104" s="35"/>
      <c r="HX104" s="35"/>
      <c r="HY104" s="35"/>
      <c r="HZ104" s="35"/>
      <c r="IA104" s="35"/>
      <c r="IB104" s="35"/>
      <c r="IC104" s="35"/>
      <c r="ID104" s="35"/>
      <c r="IE104" s="35"/>
      <c r="IF104" s="35"/>
      <c r="IG104" s="35"/>
      <c r="IH104" s="35"/>
      <c r="II104" s="35"/>
      <c r="IJ104" s="35"/>
      <c r="IK104" s="35"/>
      <c r="IL104" s="35"/>
      <c r="IM104" s="35"/>
      <c r="IN104" s="35"/>
      <c r="IO104" s="35"/>
      <c r="IP104" s="35"/>
      <c r="IQ104" s="35"/>
    </row>
    <row r="105" spans="1:251" s="45" customFormat="1" x14ac:dyDescent="0.3">
      <c r="A105" s="2"/>
      <c r="B105" s="2"/>
      <c r="C105" s="66"/>
      <c r="D105" s="67"/>
      <c r="E105" s="81"/>
      <c r="F105" s="81"/>
      <c r="G105" s="81"/>
      <c r="H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  <c r="AF105" s="35"/>
      <c r="AG105" s="35"/>
      <c r="AH105" s="35"/>
      <c r="AI105" s="35"/>
      <c r="AJ105" s="35"/>
      <c r="AK105" s="35"/>
      <c r="AL105" s="35"/>
      <c r="AM105" s="35"/>
      <c r="AN105" s="35"/>
      <c r="AO105" s="35"/>
      <c r="AP105" s="35"/>
      <c r="AQ105" s="35"/>
      <c r="AR105" s="35"/>
      <c r="AS105" s="35"/>
      <c r="AT105" s="35"/>
      <c r="AU105" s="35"/>
      <c r="AV105" s="35"/>
      <c r="AW105" s="35"/>
      <c r="AX105" s="35"/>
      <c r="AY105" s="35"/>
      <c r="AZ105" s="35"/>
      <c r="BA105" s="35"/>
      <c r="BB105" s="35"/>
      <c r="BC105" s="35"/>
      <c r="BD105" s="35"/>
      <c r="BE105" s="35"/>
      <c r="BF105" s="35"/>
      <c r="BG105" s="35"/>
      <c r="BH105" s="35"/>
      <c r="BI105" s="35"/>
      <c r="BJ105" s="35"/>
      <c r="BK105" s="35"/>
      <c r="BL105" s="35"/>
      <c r="BM105" s="35"/>
      <c r="BN105" s="35"/>
      <c r="BO105" s="35"/>
      <c r="BP105" s="35"/>
      <c r="BQ105" s="35"/>
      <c r="BR105" s="35"/>
      <c r="BS105" s="35"/>
      <c r="BT105" s="35"/>
      <c r="BU105" s="35"/>
      <c r="BV105" s="35"/>
      <c r="BW105" s="35"/>
      <c r="BX105" s="35"/>
      <c r="BY105" s="35"/>
      <c r="BZ105" s="35"/>
      <c r="CA105" s="35"/>
      <c r="CB105" s="35"/>
      <c r="CC105" s="35"/>
      <c r="CD105" s="35"/>
      <c r="CE105" s="35"/>
      <c r="CF105" s="35"/>
      <c r="CG105" s="35"/>
      <c r="CH105" s="35"/>
      <c r="CI105" s="35"/>
      <c r="CJ105" s="35"/>
      <c r="CK105" s="35"/>
      <c r="CL105" s="35"/>
      <c r="CM105" s="35"/>
      <c r="CN105" s="35"/>
      <c r="CO105" s="35"/>
      <c r="CP105" s="35"/>
      <c r="CQ105" s="35"/>
      <c r="CR105" s="35"/>
      <c r="CS105" s="35"/>
      <c r="CT105" s="35"/>
      <c r="CU105" s="35"/>
      <c r="CV105" s="35"/>
      <c r="CW105" s="35"/>
      <c r="CX105" s="35"/>
      <c r="CY105" s="35"/>
      <c r="CZ105" s="35"/>
      <c r="DA105" s="35"/>
      <c r="DB105" s="35"/>
      <c r="DC105" s="35"/>
      <c r="DD105" s="35"/>
      <c r="DE105" s="35"/>
      <c r="DF105" s="35"/>
      <c r="DG105" s="35"/>
      <c r="DH105" s="35"/>
      <c r="DI105" s="35"/>
      <c r="DJ105" s="35"/>
      <c r="DK105" s="35"/>
      <c r="DL105" s="35"/>
      <c r="DM105" s="35"/>
      <c r="DN105" s="35"/>
      <c r="DO105" s="35"/>
      <c r="DP105" s="35"/>
      <c r="DQ105" s="35"/>
      <c r="DR105" s="35"/>
      <c r="DS105" s="35"/>
      <c r="DT105" s="35"/>
      <c r="DU105" s="35"/>
      <c r="DV105" s="35"/>
      <c r="DW105" s="35"/>
      <c r="DX105" s="35"/>
      <c r="DY105" s="35"/>
      <c r="DZ105" s="35"/>
      <c r="EA105" s="35"/>
      <c r="EB105" s="35"/>
      <c r="EC105" s="35"/>
      <c r="ED105" s="35"/>
      <c r="EE105" s="35"/>
      <c r="EF105" s="35"/>
      <c r="EG105" s="35"/>
      <c r="EH105" s="35"/>
      <c r="EI105" s="35"/>
      <c r="EJ105" s="35"/>
      <c r="EK105" s="35"/>
      <c r="EL105" s="35"/>
      <c r="EM105" s="35"/>
      <c r="EN105" s="35"/>
      <c r="EO105" s="35"/>
      <c r="EP105" s="35"/>
      <c r="EQ105" s="35"/>
      <c r="ER105" s="35"/>
      <c r="ES105" s="35"/>
      <c r="ET105" s="35"/>
      <c r="EU105" s="35"/>
      <c r="EV105" s="35"/>
      <c r="EW105" s="35"/>
      <c r="EX105" s="35"/>
      <c r="EY105" s="35"/>
      <c r="EZ105" s="35"/>
      <c r="FA105" s="35"/>
      <c r="FB105" s="35"/>
      <c r="FC105" s="35"/>
      <c r="FD105" s="35"/>
      <c r="FE105" s="35"/>
      <c r="FF105" s="35"/>
      <c r="FG105" s="35"/>
      <c r="FH105" s="35"/>
      <c r="FI105" s="35"/>
      <c r="FJ105" s="35"/>
      <c r="FK105" s="35"/>
      <c r="FL105" s="35"/>
      <c r="FM105" s="35"/>
      <c r="FN105" s="35"/>
      <c r="FO105" s="35"/>
      <c r="FP105" s="35"/>
      <c r="FQ105" s="35"/>
      <c r="FR105" s="35"/>
      <c r="FS105" s="35"/>
      <c r="FT105" s="35"/>
      <c r="FU105" s="35"/>
      <c r="FV105" s="35"/>
      <c r="FW105" s="35"/>
      <c r="FX105" s="35"/>
      <c r="FY105" s="35"/>
      <c r="FZ105" s="35"/>
      <c r="GA105" s="35"/>
      <c r="GB105" s="35"/>
      <c r="GC105" s="35"/>
      <c r="GD105" s="35"/>
      <c r="GE105" s="35"/>
      <c r="GF105" s="35"/>
      <c r="GG105" s="35"/>
      <c r="GH105" s="35"/>
      <c r="GI105" s="35"/>
      <c r="GJ105" s="35"/>
      <c r="GK105" s="35"/>
      <c r="GL105" s="35"/>
      <c r="GM105" s="35"/>
      <c r="GN105" s="35"/>
      <c r="GO105" s="35"/>
      <c r="GP105" s="35"/>
      <c r="GQ105" s="35"/>
      <c r="GR105" s="35"/>
      <c r="GS105" s="35"/>
      <c r="GT105" s="35"/>
      <c r="GU105" s="35"/>
      <c r="GV105" s="35"/>
      <c r="GW105" s="35"/>
      <c r="GX105" s="35"/>
      <c r="GY105" s="35"/>
      <c r="GZ105" s="35"/>
      <c r="HA105" s="35"/>
      <c r="HB105" s="35"/>
      <c r="HC105" s="35"/>
      <c r="HD105" s="35"/>
      <c r="HE105" s="35"/>
      <c r="HF105" s="35"/>
      <c r="HG105" s="35"/>
      <c r="HH105" s="35"/>
      <c r="HI105" s="35"/>
      <c r="HJ105" s="35"/>
      <c r="HK105" s="35"/>
      <c r="HL105" s="35"/>
      <c r="HM105" s="35"/>
      <c r="HN105" s="35"/>
      <c r="HO105" s="35"/>
      <c r="HP105" s="35"/>
      <c r="HQ105" s="35"/>
      <c r="HR105" s="35"/>
      <c r="HS105" s="35"/>
      <c r="HT105" s="35"/>
      <c r="HU105" s="35"/>
      <c r="HV105" s="35"/>
      <c r="HW105" s="35"/>
      <c r="HX105" s="35"/>
      <c r="HY105" s="35"/>
      <c r="HZ105" s="35"/>
      <c r="IA105" s="35"/>
      <c r="IB105" s="35"/>
      <c r="IC105" s="35"/>
      <c r="ID105" s="35"/>
      <c r="IE105" s="35"/>
      <c r="IF105" s="35"/>
      <c r="IG105" s="35"/>
      <c r="IH105" s="35"/>
      <c r="II105" s="35"/>
      <c r="IJ105" s="35"/>
      <c r="IK105" s="35"/>
      <c r="IL105" s="35"/>
      <c r="IM105" s="35"/>
      <c r="IN105" s="35"/>
      <c r="IO105" s="35"/>
      <c r="IP105" s="35"/>
      <c r="IQ105" s="35"/>
    </row>
  </sheetData>
  <mergeCells count="33">
    <mergeCell ref="C78:D78"/>
    <mergeCell ref="C79:D79"/>
    <mergeCell ref="C80:D80"/>
    <mergeCell ref="C70:G70"/>
    <mergeCell ref="I65:I70"/>
    <mergeCell ref="C66:D66"/>
    <mergeCell ref="C68:D68"/>
    <mergeCell ref="C69:D69"/>
    <mergeCell ref="C77:D77"/>
    <mergeCell ref="C67:D67"/>
    <mergeCell ref="C71:D71"/>
    <mergeCell ref="C73:D73"/>
    <mergeCell ref="I54:I64"/>
    <mergeCell ref="C58:D58"/>
    <mergeCell ref="C59:D59"/>
    <mergeCell ref="C54:D54"/>
    <mergeCell ref="C55:D55"/>
    <mergeCell ref="C56:D56"/>
    <mergeCell ref="C57:D57"/>
    <mergeCell ref="C60:D60"/>
    <mergeCell ref="C61:D61"/>
    <mergeCell ref="C62:D62"/>
    <mergeCell ref="C63:D63"/>
    <mergeCell ref="C1:H1"/>
    <mergeCell ref="E2:G2"/>
    <mergeCell ref="C34:D34"/>
    <mergeCell ref="C18:D18"/>
    <mergeCell ref="E71:G71"/>
    <mergeCell ref="C26:D26"/>
    <mergeCell ref="C40:D40"/>
    <mergeCell ref="C47:D47"/>
    <mergeCell ref="C51:D51"/>
    <mergeCell ref="C53:D53"/>
  </mergeCells>
  <pageMargins left="0.70866141732283472" right="0.70866141732283472" top="0.74803149606299213" bottom="0.74803149606299213" header="0.31496062992125984" footer="0.31496062992125984"/>
  <pageSetup paperSize="9" scale="76" orientation="portrait" horizontalDpi="0" verticalDpi="0" r:id="rId1"/>
  <rowBreaks count="2" manualBreakCount="2">
    <brk id="30" max="7" man="1"/>
    <brk id="71" max="7" man="1"/>
  </rowBreaks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3</vt:i4>
      </vt:variant>
    </vt:vector>
  </HeadingPairs>
  <TitlesOfParts>
    <vt:vector size="5" baseType="lpstr">
      <vt:lpstr>13.06</vt:lpstr>
      <vt:lpstr>Пояснюювальна</vt:lpstr>
      <vt:lpstr>'13.06'!Заголовки_для_друку</vt:lpstr>
      <vt:lpstr>'13.06'!Область_друку</vt:lpstr>
      <vt:lpstr>Пояснюювальна!Область_друку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2025-06-26T09:01:54Z</dcterms:modified>
</cp:coreProperties>
</file>