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ra\рішення 2026\БЮДЖЕТ 2026\проект наказу ще НОВІШИЙ 24.03.26\"/>
    </mc:Choice>
  </mc:AlternateContent>
  <bookViews>
    <workbookView xWindow="0" yWindow="0" windowWidth="23040" windowHeight="9195"/>
  </bookViews>
  <sheets>
    <sheet name="Лист1" sheetId="1" r:id="rId1"/>
  </sheets>
  <definedNames>
    <definedName name="_xlnm.Print_Titles" localSheetId="0">Лист1!$11:$13</definedName>
    <definedName name="_xlnm.Print_Area" localSheetId="0">Лист1!$A$1:$F$106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1" l="1"/>
  <c r="C98" i="1"/>
  <c r="D91" i="1"/>
  <c r="C95" i="1"/>
  <c r="C94" i="1"/>
  <c r="C92" i="1"/>
  <c r="C97" i="1" l="1"/>
  <c r="C96" i="1"/>
  <c r="C93" i="1"/>
  <c r="D89" i="1"/>
  <c r="C89" i="1" s="1"/>
  <c r="C90" i="1"/>
  <c r="C85" i="1"/>
  <c r="C84" i="1"/>
  <c r="C83" i="1"/>
  <c r="E82" i="1"/>
  <c r="C82" i="1" s="1"/>
  <c r="C80" i="1"/>
  <c r="D79" i="1"/>
  <c r="D78" i="1" s="1"/>
  <c r="C78" i="1" s="1"/>
  <c r="C77" i="1"/>
  <c r="C76" i="1"/>
  <c r="D75" i="1"/>
  <c r="C75" i="1" s="1"/>
  <c r="C74" i="1"/>
  <c r="D73" i="1"/>
  <c r="C73" i="1" s="1"/>
  <c r="C72" i="1"/>
  <c r="C71" i="1"/>
  <c r="C70" i="1"/>
  <c r="D69" i="1"/>
  <c r="C69" i="1" s="1"/>
  <c r="C67" i="1"/>
  <c r="C66" i="1"/>
  <c r="C65" i="1"/>
  <c r="D64" i="1"/>
  <c r="D62" i="1"/>
  <c r="C62" i="1" s="1"/>
  <c r="C63" i="1"/>
  <c r="C58" i="1"/>
  <c r="C57" i="1"/>
  <c r="E56" i="1"/>
  <c r="C54" i="1"/>
  <c r="C53" i="1"/>
  <c r="C52" i="1"/>
  <c r="D51" i="1"/>
  <c r="C51" i="1" s="1"/>
  <c r="C50" i="1"/>
  <c r="C49" i="1"/>
  <c r="D48" i="1"/>
  <c r="C48" i="1" s="1"/>
  <c r="C47" i="1"/>
  <c r="C46" i="1"/>
  <c r="C45" i="1"/>
  <c r="C44" i="1"/>
  <c r="C43" i="1"/>
  <c r="C42" i="1"/>
  <c r="C41" i="1"/>
  <c r="C40" i="1"/>
  <c r="C39" i="1"/>
  <c r="D38" i="1"/>
  <c r="D30" i="1"/>
  <c r="C30" i="1" s="1"/>
  <c r="C31" i="1"/>
  <c r="C33" i="1"/>
  <c r="D32" i="1"/>
  <c r="C32" i="1" s="1"/>
  <c r="C36" i="1"/>
  <c r="C35" i="1"/>
  <c r="D34" i="1"/>
  <c r="C28" i="1"/>
  <c r="D27" i="1"/>
  <c r="C27" i="1" s="1"/>
  <c r="C26" i="1"/>
  <c r="C25" i="1"/>
  <c r="D24" i="1"/>
  <c r="C24" i="1" s="1"/>
  <c r="D21" i="1"/>
  <c r="C21" i="1" s="1"/>
  <c r="C22" i="1"/>
  <c r="C20" i="1"/>
  <c r="C19" i="1"/>
  <c r="C18" i="1"/>
  <c r="C17" i="1"/>
  <c r="D16" i="1"/>
  <c r="D29" i="1" l="1"/>
  <c r="C29" i="1" s="1"/>
  <c r="D61" i="1"/>
  <c r="D60" i="1" s="1"/>
  <c r="D37" i="1"/>
  <c r="C37" i="1" s="1"/>
  <c r="D15" i="1"/>
  <c r="C15" i="1" s="1"/>
  <c r="E14" i="1"/>
  <c r="E55" i="1"/>
  <c r="C55" i="1" s="1"/>
  <c r="C34" i="1"/>
  <c r="D23" i="1"/>
  <c r="C23" i="1" s="1"/>
  <c r="D68" i="1"/>
  <c r="C68" i="1" s="1"/>
  <c r="C79" i="1"/>
  <c r="C56" i="1"/>
  <c r="C16" i="1"/>
  <c r="E81" i="1"/>
  <c r="C64" i="1"/>
  <c r="C38" i="1"/>
  <c r="C61" i="1" l="1"/>
  <c r="D14" i="1"/>
  <c r="C14" i="1" s="1"/>
  <c r="E60" i="1"/>
  <c r="E86" i="1" s="1"/>
  <c r="E99" i="1" s="1"/>
  <c r="C81" i="1"/>
  <c r="C60" i="1"/>
  <c r="D86" i="1" l="1"/>
  <c r="C86" i="1"/>
  <c r="C91" i="1"/>
  <c r="D88" i="1"/>
  <c r="C88" i="1" s="1"/>
  <c r="D87" i="1" l="1"/>
  <c r="C87" i="1" l="1"/>
  <c r="D99" i="1"/>
  <c r="C99" i="1" s="1"/>
</calcChain>
</file>

<file path=xl/sharedStrings.xml><?xml version="1.0" encoding="utf-8"?>
<sst xmlns="http://schemas.openxmlformats.org/spreadsheetml/2006/main" count="109" uniqueCount="106">
  <si>
    <t>Додаток 1</t>
  </si>
  <si>
    <t>ДОХОДИ</t>
  </si>
  <si>
    <t>(код бюджету)</t>
  </si>
  <si>
    <t>(грн)</t>
  </si>
  <si>
    <t>Код</t>
  </si>
  <si>
    <t>Спеціальний фонд</t>
  </si>
  <si>
    <t>у тому числі бюджет розвитку</t>
  </si>
  <si>
    <t>Податкові надходження</t>
  </si>
  <si>
    <t>Неподаткові надходження</t>
  </si>
  <si>
    <t>Усього доходів (без урахування міжбюджетних трансфертів)</t>
  </si>
  <si>
    <t>Офіційні трансферти</t>
  </si>
  <si>
    <t>х</t>
  </si>
  <si>
    <t>Разом доходів</t>
  </si>
  <si>
    <t>до  наказу начальника Вараської</t>
  </si>
  <si>
    <t>міської військової адміністрації</t>
  </si>
  <si>
    <t>бюджету Вараської міської територіальної громади  на 2026 рік</t>
  </si>
  <si>
    <t xml:space="preserve">Усього </t>
  </si>
  <si>
    <t>Загальний       фонд</t>
  </si>
  <si>
    <t xml:space="preserve">усього </t>
  </si>
  <si>
    <t>Податки на доходи, податки на прибуток, податки на збільшення ринкової вартості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</si>
  <si>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</si>
  <si>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</si>
  <si>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</si>
  <si>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 xml:space="preserve"> 
Податок на доходи фізичних осіб у вигляді мінімального податкового зобов'язання, що підлягає сплаті фізичними особами</t>
  </si>
  <si>
    <t xml:space="preserve">Податок на прибуток підприємств </t>
  </si>
  <si>
    <t xml:space="preserve">Податок на прибуток підприємств та фінансових установ комунальної власності </t>
  </si>
  <si>
    <t xml:space="preserve">Рентна плата та плата за використання інших природних ресурсів </t>
  </si>
  <si>
    <t xml:space="preserve">Рентна плата за спеціальне використання лісових ресурсів 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</si>
  <si>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</si>
  <si>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 xml:space="preserve"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 </t>
  </si>
  <si>
    <t xml:space="preserve">Рентна плата за користування надрами загальнодержавного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</si>
  <si>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</si>
  <si>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 xml:space="preserve">Внутрішні податки на товари та послуги  </t>
  </si>
  <si>
    <t xml:space="preserve">Акцизний податок з вироблених в Україні підакцизних товарів (продукції) </t>
  </si>
  <si>
    <t>Пальне</t>
  </si>
  <si>
    <t xml:space="preserve">Акцизний податок з ввезених на митну територію України підакцизних товарів (продукції) </t>
  </si>
  <si>
    <t xml:space="preserve">Акцизний податок з реалізації суб'єктами господарювання роздрібної торгівлі підакцизних товарів 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</si>
  <si>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</si>
  <si>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суб'єктами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</si>
  <si>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 та збори, що сплачуються (перераховуються) згідно з Податковим кодексом України </t>
  </si>
  <si>
    <t xml:space="preserve">Податок на майно 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</si>
  <si>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</si>
  <si>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 xml:space="preserve">Податок на нерухоме майно, відмінне від земельної ділянки, сплачений фізичними особами, які є власниками об'єктів житлової нерухомості </t>
  </si>
  <si>
    <t xml:space="preserve">Податок на нерухоме майно, відмінне від земельної ділянки, сплачений фізичними особами, які є власниками об'єктів нежитлової нерухомості </t>
  </si>
  <si>
    <t xml:space="preserve"> 
Податок на нерухоме майно, відмінне від земельної ділянки, сплачений юридичними особами, які є власниками об'єктів нежитлової нерухомості </t>
  </si>
  <si>
    <t xml:space="preserve">Земельний податок з юридичних осіб </t>
  </si>
  <si>
    <t xml:space="preserve">Орендна плата з юридичних осіб </t>
  </si>
  <si>
    <t xml:space="preserve">Земельний податок з фізичних осіб </t>
  </si>
  <si>
    <t xml:space="preserve">Орендна плата з фізичних осіб </t>
  </si>
  <si>
    <t xml:space="preserve">Туристичний збір </t>
  </si>
  <si>
    <t xml:space="preserve">Туристичний збір, сплачений юридичними особами </t>
  </si>
  <si>
    <t xml:space="preserve">Туристичний збір, сплачений фізичними особами </t>
  </si>
  <si>
    <t xml:space="preserve">Єдиний податок з юридичних осіб </t>
  </si>
  <si>
    <t xml:space="preserve">Єдиний податок з фізичних осіб </t>
  </si>
  <si>
    <t xml:space="preserve"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 </t>
  </si>
  <si>
    <t xml:space="preserve">Інші податки та збори </t>
  </si>
  <si>
    <t xml:space="preserve">Екологічний податок </t>
  </si>
  <si>
    <t xml:space="preserve">Надходження від скидів забруднюючих речовин безпосередньо у водні об'єкти </t>
  </si>
  <si>
    <t xml:space="preserve"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 </t>
  </si>
  <si>
    <t xml:space="preserve">Доходи від власності та підприємницької діяльності  </t>
  </si>
  <si>
    <t>Частина чистого прибутку (доходу) господарських організацій (державних унітарних підприємств та їх об'єднань), що вилучається до державного бюджету відповідно до закону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</si>
  <si>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</si>
  <si>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 xml:space="preserve">Адміністративні штрафи та інші санкції </t>
  </si>
  <si>
    <t>Штрафні санкції, що застосовуються відповідно до Закону України "Про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</si>
  <si>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 xml:space="preserve">Інші надходження  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</si>
  <si>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</si>
  <si>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Адміністративні збори та платежі, доходи від некомерційної господарської діяльності </t>
  </si>
  <si>
    <t>Плата за надання адміністративних послуг</t>
  </si>
  <si>
    <t>Адміністративний збір, що справляється відповідно до Закону України "Про державну реєстрацію юридичних осіб, фізичних осіб - підприємців та громадських формувань"</t>
  </si>
  <si>
    <t>Плата за надання інших адміністративних послуг</t>
  </si>
  <si>
    <t xml:space="preserve">Адміністративний збір за державну реєстрацію речових прав на нерухоме майно та їх обтяжень 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</si>
  <si>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</si>
  <si>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</si>
  <si>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</si>
  <si>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</si>
  <si>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</si>
  <si>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</si>
  <si>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Власні надходження бюджетних установ  </t>
  </si>
  <si>
    <t xml:space="preserve">Надходження від плати за послуги, що надаються бюджетними установами згідно із законодавством </t>
  </si>
  <si>
    <t xml:space="preserve">Плата за послуги, що надаються бюджетними установами згідно з їх основною діяльністю </t>
  </si>
  <si>
    <t xml:space="preserve">Надходження бюджетних установ від додаткової (господарської) діяльності 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</si>
  <si>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</si>
  <si>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 xml:space="preserve">Від органів державного управління  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</si>
  <si>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</si>
  <si>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</si>
  <si>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Субвенції з державного бюджету місцевим бюджетам</t>
  </si>
  <si>
    <t xml:space="preserve">Освітня субвенція з державного бюджету місцевим бюджетам </t>
  </si>
  <si>
    <t xml:space="preserve"> 
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</si>
  <si>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</si>
  <si>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 Податок та збір на доходи фізичних осіб
Податок та збір на доходи фізичних осіб</t>
  </si>
  <si>
    <t>Єдиний податок</t>
  </si>
  <si>
    <t xml:space="preserve">Начальник міської військової адміністрації </t>
  </si>
  <si>
    <t>Людмила МАРИНІНА</t>
  </si>
  <si>
    <t>Погоджено</t>
  </si>
  <si>
    <t>Валентина ТАЦЮК</t>
  </si>
  <si>
    <t>Найменування згідно з Класифікацією                                                                         доходів бюджету</t>
  </si>
  <si>
    <t xml:space="preserve"> _____________2026 року №_____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</si>
  <si>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</si>
  <si>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</si>
  <si>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</si>
  <si>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</si>
  <si>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 xml:space="preserve"> </t>
  </si>
  <si>
    <t xml:space="preserve"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 </t>
  </si>
  <si>
    <t>Начальник фінансового управління виконавчого</t>
  </si>
  <si>
    <t>комітету Вараської міської ради</t>
  </si>
  <si>
    <t xml:space="preserve">Транспортний податок з фізичних осіб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</si>
</sst>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u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6" fillId="0" borderId="6" xfId="0" applyFont="1" applyBorder="1" applyAlignment="1">
      <alignment horizontal="right" wrapText="1"/>
    </xf>
    <xf numFmtId="0" fontId="3" fillId="0" borderId="13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left" wrapText="1"/>
    </xf>
    <xf numFmtId="0" fontId="3" fillId="0" borderId="10" xfId="0" applyFont="1" applyBorder="1" applyAlignment="1">
      <alignment horizontal="left" vertical="center" wrapText="1"/>
    </xf>
    <xf numFmtId="0" fontId="8" fillId="0" borderId="0" xfId="0" applyFont="1"/>
    <xf numFmtId="3" fontId="5" fillId="0" borderId="13" xfId="0" applyNumberFormat="1" applyFont="1" applyBorder="1" applyAlignment="1">
      <alignment horizontal="right" wrapText="1"/>
    </xf>
    <xf numFmtId="3" fontId="5" fillId="0" borderId="14" xfId="0" applyNumberFormat="1" applyFont="1" applyBorder="1" applyAlignment="1">
      <alignment horizontal="right" wrapText="1"/>
    </xf>
    <xf numFmtId="3" fontId="5" fillId="0" borderId="7" xfId="0" applyNumberFormat="1" applyFont="1" applyBorder="1" applyAlignment="1">
      <alignment horizontal="right" wrapText="1"/>
    </xf>
    <xf numFmtId="3" fontId="5" fillId="0" borderId="8" xfId="0" applyNumberFormat="1" applyFont="1" applyBorder="1" applyAlignment="1">
      <alignment horizontal="right" wrapText="1"/>
    </xf>
    <xf numFmtId="3" fontId="5" fillId="0" borderId="11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3" fontId="3" fillId="0" borderId="14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right" wrapText="1"/>
    </xf>
    <xf numFmtId="3" fontId="3" fillId="0" borderId="10" xfId="0" applyNumberFormat="1" applyFont="1" applyBorder="1" applyAlignment="1">
      <alignment horizontal="right" wrapText="1"/>
    </xf>
    <xf numFmtId="0" fontId="4" fillId="0" borderId="16" xfId="0" applyFont="1" applyBorder="1" applyAlignment="1">
      <alignment horizontal="right" wrapText="1"/>
    </xf>
    <xf numFmtId="0" fontId="5" fillId="0" borderId="17" xfId="0" applyFont="1" applyBorder="1" applyAlignment="1">
      <alignment wrapText="1"/>
    </xf>
    <xf numFmtId="3" fontId="5" fillId="0" borderId="17" xfId="0" applyNumberFormat="1" applyFont="1" applyBorder="1" applyAlignment="1">
      <alignment horizontal="right" wrapText="1"/>
    </xf>
    <xf numFmtId="3" fontId="5" fillId="0" borderId="18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" fontId="11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abSelected="1" view="pageBreakPreview" topLeftCell="A40" zoomScaleNormal="100" zoomScaleSheetLayoutView="100" workbookViewId="0">
      <selection activeCell="B66" sqref="B66"/>
    </sheetView>
  </sheetViews>
  <sheetFormatPr defaultRowHeight="12.75" x14ac:dyDescent="0.2"/>
  <cols>
    <col min="1" max="1" width="10.85546875" customWidth="1"/>
    <col min="2" max="2" width="74.140625" customWidth="1"/>
    <col min="3" max="3" width="17.5703125" customWidth="1"/>
    <col min="4" max="4" width="18.140625" customWidth="1"/>
    <col min="5" max="5" width="14.140625" customWidth="1"/>
    <col min="6" max="6" width="11.85546875" customWidth="1"/>
    <col min="7" max="7" width="8.85546875" customWidth="1"/>
  </cols>
  <sheetData>
    <row r="1" spans="1:7" ht="15.75" x14ac:dyDescent="0.2">
      <c r="A1" s="7"/>
      <c r="B1" s="7"/>
      <c r="C1" s="7"/>
      <c r="D1" s="49" t="s">
        <v>0</v>
      </c>
      <c r="E1" s="49"/>
      <c r="F1" s="49"/>
    </row>
    <row r="2" spans="1:7" ht="15" customHeight="1" x14ac:dyDescent="0.2">
      <c r="A2" s="7"/>
      <c r="B2" s="7"/>
      <c r="C2" s="7"/>
      <c r="D2" s="49" t="s">
        <v>13</v>
      </c>
      <c r="E2" s="49"/>
      <c r="F2" s="49"/>
    </row>
    <row r="3" spans="1:7" ht="16.149999999999999" customHeight="1" x14ac:dyDescent="0.25">
      <c r="A3" s="7"/>
      <c r="B3" s="7"/>
      <c r="C3" s="7"/>
      <c r="D3" s="50" t="s">
        <v>14</v>
      </c>
      <c r="E3" s="50"/>
      <c r="F3" s="50"/>
      <c r="G3" s="1"/>
    </row>
    <row r="4" spans="1:7" ht="15.75" x14ac:dyDescent="0.25">
      <c r="A4" s="7"/>
      <c r="B4" s="7"/>
      <c r="C4" s="7"/>
      <c r="D4" s="50" t="s">
        <v>96</v>
      </c>
      <c r="E4" s="50"/>
      <c r="F4" s="50"/>
    </row>
    <row r="5" spans="1:7" x14ac:dyDescent="0.2">
      <c r="A5" s="7"/>
      <c r="B5" s="7"/>
      <c r="C5" s="7"/>
      <c r="D5" s="2"/>
      <c r="E5" s="2"/>
      <c r="F5" s="2"/>
    </row>
    <row r="6" spans="1:7" ht="27" customHeight="1" x14ac:dyDescent="0.3">
      <c r="A6" s="51" t="s">
        <v>1</v>
      </c>
      <c r="B6" s="51"/>
      <c r="C6" s="51"/>
      <c r="D6" s="51"/>
      <c r="E6" s="51"/>
      <c r="F6" s="51"/>
    </row>
    <row r="7" spans="1:7" ht="21" customHeight="1" x14ac:dyDescent="0.2">
      <c r="A7" s="48" t="s">
        <v>15</v>
      </c>
      <c r="B7" s="48"/>
      <c r="C7" s="48"/>
      <c r="D7" s="48"/>
      <c r="E7" s="48"/>
      <c r="F7" s="48"/>
    </row>
    <row r="8" spans="1:7" x14ac:dyDescent="0.2">
      <c r="A8" s="46">
        <v>1753200000</v>
      </c>
      <c r="B8" s="47"/>
      <c r="C8" s="7"/>
      <c r="D8" s="7"/>
      <c r="E8" s="7"/>
      <c r="F8" s="7"/>
    </row>
    <row r="9" spans="1:7" ht="13.5" customHeight="1" x14ac:dyDescent="0.2">
      <c r="A9" s="36" t="s">
        <v>2</v>
      </c>
      <c r="B9" s="37"/>
      <c r="C9" s="7"/>
      <c r="D9" s="7"/>
      <c r="E9" s="7"/>
      <c r="F9" s="7"/>
    </row>
    <row r="10" spans="1:7" ht="15.75" x14ac:dyDescent="0.2">
      <c r="A10" s="7"/>
      <c r="B10" s="7"/>
      <c r="C10" s="7"/>
      <c r="D10" s="7"/>
      <c r="E10" s="7"/>
      <c r="F10" s="8" t="s">
        <v>3</v>
      </c>
    </row>
    <row r="11" spans="1:7" ht="16.5" x14ac:dyDescent="0.2">
      <c r="A11" s="42" t="s">
        <v>4</v>
      </c>
      <c r="B11" s="44" t="s">
        <v>95</v>
      </c>
      <c r="C11" s="44" t="s">
        <v>16</v>
      </c>
      <c r="D11" s="44" t="s">
        <v>17</v>
      </c>
      <c r="E11" s="40" t="s">
        <v>5</v>
      </c>
      <c r="F11" s="41"/>
    </row>
    <row r="12" spans="1:7" ht="74.25" customHeight="1" x14ac:dyDescent="0.2">
      <c r="A12" s="43"/>
      <c r="B12" s="45"/>
      <c r="C12" s="45"/>
      <c r="D12" s="45"/>
      <c r="E12" s="28" t="s">
        <v>18</v>
      </c>
      <c r="F12" s="29" t="s">
        <v>6</v>
      </c>
    </row>
    <row r="13" spans="1:7" x14ac:dyDescent="0.2">
      <c r="A13" s="3">
        <v>1</v>
      </c>
      <c r="B13" s="4">
        <v>2</v>
      </c>
      <c r="C13" s="5">
        <v>3</v>
      </c>
      <c r="D13" s="4">
        <v>4</v>
      </c>
      <c r="E13" s="4">
        <v>5</v>
      </c>
      <c r="F13" s="6">
        <v>6</v>
      </c>
    </row>
    <row r="14" spans="1:7" ht="27.75" customHeight="1" x14ac:dyDescent="0.3">
      <c r="A14" s="10">
        <v>10000000</v>
      </c>
      <c r="B14" s="14" t="s">
        <v>7</v>
      </c>
      <c r="C14" s="26">
        <f>SUM(D14:E14)</f>
        <v>1181147754</v>
      </c>
      <c r="D14" s="26">
        <f>SUM(D15,D23,D29,D37)</f>
        <v>1180329500</v>
      </c>
      <c r="E14" s="26">
        <f>SUM(E56)</f>
        <v>818254</v>
      </c>
      <c r="F14" s="27"/>
    </row>
    <row r="15" spans="1:7" ht="35.450000000000003" customHeight="1" x14ac:dyDescent="0.3">
      <c r="A15" s="10">
        <v>11000000</v>
      </c>
      <c r="B15" s="14" t="s">
        <v>19</v>
      </c>
      <c r="C15" s="26">
        <f>SUM(D15)</f>
        <v>994939900</v>
      </c>
      <c r="D15" s="26">
        <f>SUM(D16,D21)</f>
        <v>994939900</v>
      </c>
      <c r="E15" s="26"/>
      <c r="F15" s="27"/>
    </row>
    <row r="16" spans="1:7" ht="19.899999999999999" customHeight="1" x14ac:dyDescent="0.3">
      <c r="A16" s="10">
        <v>11010000</v>
      </c>
      <c r="B16" s="14" t="s">
        <v>89</v>
      </c>
      <c r="C16" s="26">
        <f>SUM(D16)</f>
        <v>992718100</v>
      </c>
      <c r="D16" s="26">
        <f>SUM(D17:D20)</f>
        <v>992718100</v>
      </c>
      <c r="E16" s="26"/>
      <c r="F16" s="27"/>
    </row>
    <row r="17" spans="1:6" ht="57.75" customHeight="1" x14ac:dyDescent="0.3">
      <c r="A17" s="11">
        <v>11010100</v>
      </c>
      <c r="B17" s="15" t="s">
        <v>20</v>
      </c>
      <c r="C17" s="21">
        <f>SUM(D17)</f>
        <v>968718100</v>
      </c>
      <c r="D17" s="21">
        <v>968718100</v>
      </c>
      <c r="E17" s="21"/>
      <c r="F17" s="22"/>
    </row>
    <row r="18" spans="1:6" ht="57" customHeight="1" x14ac:dyDescent="0.3">
      <c r="A18" s="11">
        <v>11010400</v>
      </c>
      <c r="B18" s="15" t="s">
        <v>21</v>
      </c>
      <c r="C18" s="21">
        <f t="shared" ref="C18:C20" si="0">SUM(D18)</f>
        <v>20000000</v>
      </c>
      <c r="D18" s="21">
        <v>20000000</v>
      </c>
      <c r="E18" s="21"/>
      <c r="F18" s="22"/>
    </row>
    <row r="19" spans="1:6" ht="45" customHeight="1" x14ac:dyDescent="0.3">
      <c r="A19" s="11">
        <v>11010500</v>
      </c>
      <c r="B19" s="15" t="s">
        <v>22</v>
      </c>
      <c r="C19" s="21">
        <f t="shared" si="0"/>
        <v>3500000</v>
      </c>
      <c r="D19" s="21">
        <v>3500000</v>
      </c>
      <c r="E19" s="21"/>
      <c r="F19" s="22"/>
    </row>
    <row r="20" spans="1:6" ht="59.25" customHeight="1" x14ac:dyDescent="0.3">
      <c r="A20" s="11">
        <v>11011300</v>
      </c>
      <c r="B20" s="15" t="s">
        <v>23</v>
      </c>
      <c r="C20" s="21">
        <f t="shared" si="0"/>
        <v>500000</v>
      </c>
      <c r="D20" s="21">
        <v>500000</v>
      </c>
      <c r="E20" s="21"/>
      <c r="F20" s="22"/>
    </row>
    <row r="21" spans="1:6" ht="29.25" customHeight="1" x14ac:dyDescent="0.3">
      <c r="A21" s="10">
        <v>11020000</v>
      </c>
      <c r="B21" s="14" t="s">
        <v>24</v>
      </c>
      <c r="C21" s="26">
        <f>SUM(D21)</f>
        <v>2221800</v>
      </c>
      <c r="D21" s="26">
        <f>SUM(D22)</f>
        <v>2221800</v>
      </c>
      <c r="E21" s="21"/>
      <c r="F21" s="22"/>
    </row>
    <row r="22" spans="1:6" ht="42.75" customHeight="1" x14ac:dyDescent="0.3">
      <c r="A22" s="12">
        <v>11020200</v>
      </c>
      <c r="B22" s="16" t="s">
        <v>25</v>
      </c>
      <c r="C22" s="23">
        <f>SUM(D22)</f>
        <v>2221800</v>
      </c>
      <c r="D22" s="23">
        <v>2221800</v>
      </c>
      <c r="E22" s="23"/>
      <c r="F22" s="24"/>
    </row>
    <row r="23" spans="1:6" ht="39" customHeight="1" x14ac:dyDescent="0.3">
      <c r="A23" s="13">
        <v>13000000</v>
      </c>
      <c r="B23" s="17" t="s">
        <v>26</v>
      </c>
      <c r="C23" s="30">
        <f>SUM(D23)</f>
        <v>1640600</v>
      </c>
      <c r="D23" s="30">
        <f>SUM(D27,D24)</f>
        <v>1640600</v>
      </c>
      <c r="E23" s="23"/>
      <c r="F23" s="24"/>
    </row>
    <row r="24" spans="1:6" ht="32.25" customHeight="1" x14ac:dyDescent="0.3">
      <c r="A24" s="13">
        <v>13010000</v>
      </c>
      <c r="B24" s="17" t="s">
        <v>27</v>
      </c>
      <c r="C24" s="30">
        <f>SUM(D24)</f>
        <v>1530600</v>
      </c>
      <c r="D24" s="30">
        <f>SUM(D25:D26)</f>
        <v>1530600</v>
      </c>
      <c r="E24" s="23"/>
      <c r="F24" s="24"/>
    </row>
    <row r="25" spans="1:6" ht="58.5" customHeight="1" x14ac:dyDescent="0.3">
      <c r="A25" s="12">
        <v>13010100</v>
      </c>
      <c r="B25" s="16" t="s">
        <v>28</v>
      </c>
      <c r="C25" s="23">
        <f t="shared" ref="C25:C26" si="1">SUM(D25)</f>
        <v>910600</v>
      </c>
      <c r="D25" s="23">
        <v>910600</v>
      </c>
      <c r="E25" s="23"/>
      <c r="F25" s="24"/>
    </row>
    <row r="26" spans="1:6" ht="74.25" customHeight="1" x14ac:dyDescent="0.3">
      <c r="A26" s="12">
        <v>13010200</v>
      </c>
      <c r="B26" s="16" t="s">
        <v>29</v>
      </c>
      <c r="C26" s="23">
        <f t="shared" si="1"/>
        <v>620000</v>
      </c>
      <c r="D26" s="23">
        <v>620000</v>
      </c>
      <c r="E26" s="23"/>
      <c r="F26" s="24"/>
    </row>
    <row r="27" spans="1:6" ht="35.450000000000003" customHeight="1" x14ac:dyDescent="0.3">
      <c r="A27" s="13">
        <v>13030000</v>
      </c>
      <c r="B27" s="17" t="s">
        <v>30</v>
      </c>
      <c r="C27" s="30">
        <f>SUM(D27)</f>
        <v>110000</v>
      </c>
      <c r="D27" s="30">
        <f>SUM(D28)</f>
        <v>110000</v>
      </c>
      <c r="E27" s="23"/>
      <c r="F27" s="24"/>
    </row>
    <row r="28" spans="1:6" ht="44.45" customHeight="1" x14ac:dyDescent="0.3">
      <c r="A28" s="12">
        <v>13030100</v>
      </c>
      <c r="B28" s="16" t="s">
        <v>31</v>
      </c>
      <c r="C28" s="23">
        <f>SUM(D28)</f>
        <v>110000</v>
      </c>
      <c r="D28" s="23">
        <v>110000</v>
      </c>
      <c r="E28" s="23"/>
      <c r="F28" s="24"/>
    </row>
    <row r="29" spans="1:6" ht="24" customHeight="1" x14ac:dyDescent="0.3">
      <c r="A29" s="13">
        <v>14000000</v>
      </c>
      <c r="B29" s="17" t="s">
        <v>32</v>
      </c>
      <c r="C29" s="30">
        <f>SUM(D29)</f>
        <v>46000000</v>
      </c>
      <c r="D29" s="30">
        <f>SUM(D34,D32,D30)</f>
        <v>46000000</v>
      </c>
      <c r="E29" s="23"/>
      <c r="F29" s="24"/>
    </row>
    <row r="30" spans="1:6" ht="36.6" customHeight="1" x14ac:dyDescent="0.3">
      <c r="A30" s="12">
        <v>14020000</v>
      </c>
      <c r="B30" s="16" t="s">
        <v>33</v>
      </c>
      <c r="C30" s="23">
        <f>SUM(D30)</f>
        <v>2150000</v>
      </c>
      <c r="D30" s="23">
        <f>SUM(D31)</f>
        <v>2150000</v>
      </c>
      <c r="E30" s="23"/>
      <c r="F30" s="24"/>
    </row>
    <row r="31" spans="1:6" ht="18.75" x14ac:dyDescent="0.3">
      <c r="A31" s="12">
        <v>14021900</v>
      </c>
      <c r="B31" s="16" t="s">
        <v>34</v>
      </c>
      <c r="C31" s="23">
        <f>SUM(D31)</f>
        <v>2150000</v>
      </c>
      <c r="D31" s="23">
        <v>2150000</v>
      </c>
      <c r="E31" s="23"/>
      <c r="F31" s="24"/>
    </row>
    <row r="32" spans="1:6" ht="37.15" customHeight="1" x14ac:dyDescent="0.3">
      <c r="A32" s="12">
        <v>14030000</v>
      </c>
      <c r="B32" s="16" t="s">
        <v>35</v>
      </c>
      <c r="C32" s="23">
        <f t="shared" ref="C32:C33" si="2">SUM(D32)</f>
        <v>21500000</v>
      </c>
      <c r="D32" s="23">
        <f>SUM(D33)</f>
        <v>21500000</v>
      </c>
      <c r="E32" s="23"/>
      <c r="F32" s="24"/>
    </row>
    <row r="33" spans="1:6" ht="18.75" x14ac:dyDescent="0.3">
      <c r="A33" s="12">
        <v>14031900</v>
      </c>
      <c r="B33" s="16" t="s">
        <v>34</v>
      </c>
      <c r="C33" s="23">
        <f t="shared" si="2"/>
        <v>21500000</v>
      </c>
      <c r="D33" s="23">
        <v>21500000</v>
      </c>
      <c r="E33" s="23"/>
      <c r="F33" s="24"/>
    </row>
    <row r="34" spans="1:6" ht="38.450000000000003" customHeight="1" x14ac:dyDescent="0.3">
      <c r="A34" s="12">
        <v>14040000</v>
      </c>
      <c r="B34" s="16" t="s">
        <v>36</v>
      </c>
      <c r="C34" s="23">
        <f>SUM(D34)</f>
        <v>22350000</v>
      </c>
      <c r="D34" s="23">
        <f>SUM(D35:D36)</f>
        <v>22350000</v>
      </c>
      <c r="E34" s="23"/>
      <c r="F34" s="24"/>
    </row>
    <row r="35" spans="1:6" ht="112.5" customHeight="1" x14ac:dyDescent="0.3">
      <c r="A35" s="12">
        <v>14040100</v>
      </c>
      <c r="B35" s="16" t="s">
        <v>37</v>
      </c>
      <c r="C35" s="23">
        <f>SUM(D35)</f>
        <v>11500000</v>
      </c>
      <c r="D35" s="23">
        <v>11500000</v>
      </c>
      <c r="E35" s="23"/>
      <c r="F35" s="24"/>
    </row>
    <row r="36" spans="1:6" ht="80.25" customHeight="1" x14ac:dyDescent="0.3">
      <c r="A36" s="12">
        <v>14040200</v>
      </c>
      <c r="B36" s="16" t="s">
        <v>38</v>
      </c>
      <c r="C36" s="23">
        <f>SUM(D36)</f>
        <v>10850000</v>
      </c>
      <c r="D36" s="23">
        <v>10850000</v>
      </c>
      <c r="E36" s="23"/>
      <c r="F36" s="24"/>
    </row>
    <row r="37" spans="1:6" ht="50.25" customHeight="1" x14ac:dyDescent="0.3">
      <c r="A37" s="13">
        <v>18000000</v>
      </c>
      <c r="B37" s="17" t="s">
        <v>39</v>
      </c>
      <c r="C37" s="30">
        <f>SUM(D37)</f>
        <v>137749000</v>
      </c>
      <c r="D37" s="30">
        <f>SUM(D38,D48,D51)</f>
        <v>137749000</v>
      </c>
      <c r="E37" s="23"/>
      <c r="F37" s="24"/>
    </row>
    <row r="38" spans="1:6" ht="20.45" customHeight="1" x14ac:dyDescent="0.3">
      <c r="A38" s="13">
        <v>18010000</v>
      </c>
      <c r="B38" s="17" t="s">
        <v>40</v>
      </c>
      <c r="C38" s="30">
        <f t="shared" ref="C38:C54" si="3">SUM(D38)</f>
        <v>77120000</v>
      </c>
      <c r="D38" s="30">
        <f>SUM(D39:D47)</f>
        <v>77120000</v>
      </c>
      <c r="E38" s="23"/>
      <c r="F38" s="24"/>
    </row>
    <row r="39" spans="1:6" ht="54" customHeight="1" x14ac:dyDescent="0.3">
      <c r="A39" s="12">
        <v>18010100</v>
      </c>
      <c r="B39" s="16" t="s">
        <v>41</v>
      </c>
      <c r="C39" s="23">
        <f t="shared" si="3"/>
        <v>52000</v>
      </c>
      <c r="D39" s="23">
        <v>52000</v>
      </c>
      <c r="E39" s="23"/>
      <c r="F39" s="24"/>
    </row>
    <row r="40" spans="1:6" ht="54.6" customHeight="1" x14ac:dyDescent="0.3">
      <c r="A40" s="12">
        <v>18010200</v>
      </c>
      <c r="B40" s="16" t="s">
        <v>42</v>
      </c>
      <c r="C40" s="23">
        <f t="shared" si="3"/>
        <v>1650000</v>
      </c>
      <c r="D40" s="23">
        <v>1650000</v>
      </c>
      <c r="E40" s="23"/>
      <c r="F40" s="24"/>
    </row>
    <row r="41" spans="1:6" ht="56.25" x14ac:dyDescent="0.3">
      <c r="A41" s="12">
        <v>18010300</v>
      </c>
      <c r="B41" s="16" t="s">
        <v>43</v>
      </c>
      <c r="C41" s="23">
        <f t="shared" si="3"/>
        <v>2868000</v>
      </c>
      <c r="D41" s="23">
        <v>2868000</v>
      </c>
      <c r="E41" s="23"/>
      <c r="F41" s="24"/>
    </row>
    <row r="42" spans="1:6" ht="59.25" customHeight="1" x14ac:dyDescent="0.3">
      <c r="A42" s="12">
        <v>18010400</v>
      </c>
      <c r="B42" s="16" t="s">
        <v>44</v>
      </c>
      <c r="C42" s="23">
        <f t="shared" si="3"/>
        <v>11500000</v>
      </c>
      <c r="D42" s="23">
        <v>11500000</v>
      </c>
      <c r="E42" s="23"/>
      <c r="F42" s="24"/>
    </row>
    <row r="43" spans="1:6" ht="18.75" x14ac:dyDescent="0.3">
      <c r="A43" s="12">
        <v>18010500</v>
      </c>
      <c r="B43" s="16" t="s">
        <v>45</v>
      </c>
      <c r="C43" s="23">
        <f t="shared" si="3"/>
        <v>50435000</v>
      </c>
      <c r="D43" s="23">
        <v>50435000</v>
      </c>
      <c r="E43" s="23"/>
      <c r="F43" s="24"/>
    </row>
    <row r="44" spans="1:6" ht="18.75" x14ac:dyDescent="0.3">
      <c r="A44" s="12">
        <v>18010600</v>
      </c>
      <c r="B44" s="16" t="s">
        <v>46</v>
      </c>
      <c r="C44" s="23">
        <f t="shared" si="3"/>
        <v>6800000</v>
      </c>
      <c r="D44" s="23">
        <v>6800000</v>
      </c>
      <c r="E44" s="23"/>
      <c r="F44" s="24"/>
    </row>
    <row r="45" spans="1:6" ht="18.75" x14ac:dyDescent="0.3">
      <c r="A45" s="12">
        <v>18010700</v>
      </c>
      <c r="B45" s="16" t="s">
        <v>47</v>
      </c>
      <c r="C45" s="23">
        <f t="shared" si="3"/>
        <v>865000</v>
      </c>
      <c r="D45" s="23">
        <v>865000</v>
      </c>
      <c r="E45" s="23"/>
      <c r="F45" s="24"/>
    </row>
    <row r="46" spans="1:6" ht="18.75" x14ac:dyDescent="0.3">
      <c r="A46" s="12">
        <v>18010900</v>
      </c>
      <c r="B46" s="16" t="s">
        <v>48</v>
      </c>
      <c r="C46" s="23">
        <f t="shared" si="3"/>
        <v>2900000</v>
      </c>
      <c r="D46" s="23">
        <v>2900000</v>
      </c>
      <c r="E46" s="23"/>
      <c r="F46" s="24"/>
    </row>
    <row r="47" spans="1:6" ht="16.149999999999999" customHeight="1" x14ac:dyDescent="0.3">
      <c r="A47" s="12">
        <v>18011000</v>
      </c>
      <c r="B47" s="16" t="s">
        <v>105</v>
      </c>
      <c r="C47" s="23">
        <f t="shared" si="3"/>
        <v>50000</v>
      </c>
      <c r="D47" s="23">
        <v>50000</v>
      </c>
      <c r="E47" s="23"/>
      <c r="F47" s="24"/>
    </row>
    <row r="48" spans="1:6" ht="18.75" x14ac:dyDescent="0.3">
      <c r="A48" s="13">
        <v>18030000</v>
      </c>
      <c r="B48" s="17" t="s">
        <v>49</v>
      </c>
      <c r="C48" s="30">
        <f t="shared" si="3"/>
        <v>219000</v>
      </c>
      <c r="D48" s="30">
        <f>SUM(D49:D50)</f>
        <v>219000</v>
      </c>
      <c r="E48" s="23"/>
      <c r="F48" s="24"/>
    </row>
    <row r="49" spans="1:6" ht="17.45" customHeight="1" x14ac:dyDescent="0.3">
      <c r="A49" s="12">
        <v>18030100</v>
      </c>
      <c r="B49" s="16" t="s">
        <v>50</v>
      </c>
      <c r="C49" s="23">
        <f t="shared" si="3"/>
        <v>217300</v>
      </c>
      <c r="D49" s="23">
        <v>217300</v>
      </c>
      <c r="E49" s="23"/>
      <c r="F49" s="24"/>
    </row>
    <row r="50" spans="1:6" ht="18" customHeight="1" x14ac:dyDescent="0.3">
      <c r="A50" s="12">
        <v>18030200</v>
      </c>
      <c r="B50" s="16" t="s">
        <v>51</v>
      </c>
      <c r="C50" s="23">
        <f t="shared" si="3"/>
        <v>1700</v>
      </c>
      <c r="D50" s="23">
        <v>1700</v>
      </c>
      <c r="E50" s="23"/>
      <c r="F50" s="24"/>
    </row>
    <row r="51" spans="1:6" ht="18.600000000000001" customHeight="1" x14ac:dyDescent="0.3">
      <c r="A51" s="13">
        <v>18050000</v>
      </c>
      <c r="B51" s="17" t="s">
        <v>90</v>
      </c>
      <c r="C51" s="30">
        <f t="shared" si="3"/>
        <v>60410000</v>
      </c>
      <c r="D51" s="30">
        <f>SUM(D52:D54)</f>
        <v>60410000</v>
      </c>
      <c r="E51" s="23"/>
      <c r="F51" s="24"/>
    </row>
    <row r="52" spans="1:6" ht="18.75" x14ac:dyDescent="0.3">
      <c r="A52" s="12">
        <v>18050300</v>
      </c>
      <c r="B52" s="16" t="s">
        <v>52</v>
      </c>
      <c r="C52" s="23">
        <f t="shared" si="3"/>
        <v>3910000</v>
      </c>
      <c r="D52" s="23">
        <v>3910000</v>
      </c>
      <c r="E52" s="23"/>
      <c r="F52" s="24"/>
    </row>
    <row r="53" spans="1:6" ht="18.75" x14ac:dyDescent="0.3">
      <c r="A53" s="12">
        <v>18050400</v>
      </c>
      <c r="B53" s="16" t="s">
        <v>53</v>
      </c>
      <c r="C53" s="23">
        <f t="shared" si="3"/>
        <v>56500000</v>
      </c>
      <c r="D53" s="23">
        <v>56500000</v>
      </c>
      <c r="E53" s="23"/>
      <c r="F53" s="24"/>
    </row>
    <row r="54" spans="1:6" ht="71.45" hidden="1" customHeight="1" x14ac:dyDescent="0.3">
      <c r="A54" s="12">
        <v>18050500</v>
      </c>
      <c r="B54" s="16" t="s">
        <v>54</v>
      </c>
      <c r="C54" s="23">
        <f t="shared" si="3"/>
        <v>0</v>
      </c>
      <c r="D54" s="23" t="s">
        <v>101</v>
      </c>
      <c r="E54" s="23"/>
      <c r="F54" s="24"/>
    </row>
    <row r="55" spans="1:6" ht="18.75" x14ac:dyDescent="0.3">
      <c r="A55" s="13">
        <v>19000000</v>
      </c>
      <c r="B55" s="17" t="s">
        <v>55</v>
      </c>
      <c r="C55" s="30">
        <f>SUM(E55)</f>
        <v>818254</v>
      </c>
      <c r="D55" s="23"/>
      <c r="E55" s="30">
        <f>SUM(E56)</f>
        <v>818254</v>
      </c>
      <c r="F55" s="24"/>
    </row>
    <row r="56" spans="1:6" ht="18.75" x14ac:dyDescent="0.3">
      <c r="A56" s="13">
        <v>19010000</v>
      </c>
      <c r="B56" s="17" t="s">
        <v>56</v>
      </c>
      <c r="C56" s="30">
        <f>SUM(E56)</f>
        <v>818254</v>
      </c>
      <c r="D56" s="23"/>
      <c r="E56" s="30">
        <f>SUM(E57:E59)</f>
        <v>818254</v>
      </c>
      <c r="F56" s="24"/>
    </row>
    <row r="57" spans="1:6" ht="72.599999999999994" customHeight="1" x14ac:dyDescent="0.3">
      <c r="A57" s="12">
        <v>19010100</v>
      </c>
      <c r="B57" s="16" t="s">
        <v>102</v>
      </c>
      <c r="C57" s="23">
        <f t="shared" ref="C57:C58" si="4">SUM(E57)</f>
        <v>10000</v>
      </c>
      <c r="D57" s="23"/>
      <c r="E57" s="23">
        <v>10000</v>
      </c>
      <c r="F57" s="24"/>
    </row>
    <row r="58" spans="1:6" ht="40.15" customHeight="1" x14ac:dyDescent="0.3">
      <c r="A58" s="12">
        <v>19010200</v>
      </c>
      <c r="B58" s="16" t="s">
        <v>57</v>
      </c>
      <c r="C58" s="23">
        <f t="shared" si="4"/>
        <v>799254</v>
      </c>
      <c r="D58" s="23"/>
      <c r="E58" s="23">
        <v>799254</v>
      </c>
      <c r="F58" s="24"/>
    </row>
    <row r="59" spans="1:6" ht="57.6" customHeight="1" x14ac:dyDescent="0.3">
      <c r="A59" s="12">
        <v>19010300</v>
      </c>
      <c r="B59" s="16" t="s">
        <v>58</v>
      </c>
      <c r="C59" s="23"/>
      <c r="D59" s="23"/>
      <c r="E59" s="23">
        <v>9000</v>
      </c>
      <c r="F59" s="24"/>
    </row>
    <row r="60" spans="1:6" ht="33.75" customHeight="1" x14ac:dyDescent="0.3">
      <c r="A60" s="13">
        <v>20000000</v>
      </c>
      <c r="B60" s="18" t="s">
        <v>8</v>
      </c>
      <c r="C60" s="30">
        <f>SUM(D60,E60)</f>
        <v>19139472</v>
      </c>
      <c r="D60" s="30">
        <f>SUM(D61,D68,D78)</f>
        <v>5192100</v>
      </c>
      <c r="E60" s="30">
        <f>SUM(E81)</f>
        <v>13947372</v>
      </c>
      <c r="F60" s="24"/>
    </row>
    <row r="61" spans="1:6" ht="27.75" customHeight="1" x14ac:dyDescent="0.3">
      <c r="A61" s="13">
        <v>21000000</v>
      </c>
      <c r="B61" s="17" t="s">
        <v>59</v>
      </c>
      <c r="C61" s="30">
        <f>SUM(D61)</f>
        <v>1504100</v>
      </c>
      <c r="D61" s="30">
        <f>SUM(D64,D62)</f>
        <v>1504100</v>
      </c>
      <c r="E61" s="23"/>
      <c r="F61" s="24"/>
    </row>
    <row r="62" spans="1:6" ht="70.900000000000006" customHeight="1" x14ac:dyDescent="0.3">
      <c r="A62" s="13">
        <v>21010100</v>
      </c>
      <c r="B62" s="17" t="s">
        <v>60</v>
      </c>
      <c r="C62" s="30">
        <f>SUM(D62)</f>
        <v>377700</v>
      </c>
      <c r="D62" s="30">
        <f>SUM(D63)</f>
        <v>377700</v>
      </c>
      <c r="E62" s="23"/>
      <c r="F62" s="24"/>
    </row>
    <row r="63" spans="1:6" ht="54.6" customHeight="1" x14ac:dyDescent="0.3">
      <c r="A63" s="12">
        <v>21010300</v>
      </c>
      <c r="B63" s="16" t="s">
        <v>61</v>
      </c>
      <c r="C63" s="23">
        <f>SUM(D63)</f>
        <v>377700</v>
      </c>
      <c r="D63" s="23">
        <v>377700</v>
      </c>
      <c r="E63" s="23"/>
      <c r="F63" s="24"/>
    </row>
    <row r="64" spans="1:6" ht="18.75" x14ac:dyDescent="0.3">
      <c r="A64" s="13">
        <v>21080000</v>
      </c>
      <c r="B64" s="17" t="s">
        <v>64</v>
      </c>
      <c r="C64" s="30">
        <f t="shared" ref="C64:C80" si="5">SUM(D64)</f>
        <v>1126400</v>
      </c>
      <c r="D64" s="30">
        <f>SUM(D65:D67)</f>
        <v>1126400</v>
      </c>
      <c r="E64" s="23"/>
      <c r="F64" s="24"/>
    </row>
    <row r="65" spans="1:6" ht="18" customHeight="1" x14ac:dyDescent="0.3">
      <c r="A65" s="12">
        <v>21081100</v>
      </c>
      <c r="B65" s="16" t="s">
        <v>62</v>
      </c>
      <c r="C65" s="23">
        <f t="shared" si="5"/>
        <v>1000000</v>
      </c>
      <c r="D65" s="23">
        <v>1000000</v>
      </c>
      <c r="E65" s="23"/>
      <c r="F65" s="24"/>
    </row>
    <row r="66" spans="1:6" ht="114" customHeight="1" x14ac:dyDescent="0.3">
      <c r="A66" s="12">
        <v>21081500</v>
      </c>
      <c r="B66" s="16" t="s">
        <v>63</v>
      </c>
      <c r="C66" s="23">
        <f t="shared" si="5"/>
        <v>120000</v>
      </c>
      <c r="D66" s="23">
        <v>120000</v>
      </c>
      <c r="E66" s="23"/>
      <c r="F66" s="24"/>
    </row>
    <row r="67" spans="1:6" ht="73.900000000000006" customHeight="1" x14ac:dyDescent="0.3">
      <c r="A67" s="12">
        <v>21082400</v>
      </c>
      <c r="B67" s="16" t="s">
        <v>65</v>
      </c>
      <c r="C67" s="23">
        <f t="shared" si="5"/>
        <v>6400</v>
      </c>
      <c r="D67" s="23">
        <v>6400</v>
      </c>
      <c r="E67" s="23"/>
      <c r="F67" s="24"/>
    </row>
    <row r="68" spans="1:6" ht="36" customHeight="1" x14ac:dyDescent="0.3">
      <c r="A68" s="13">
        <v>22000000</v>
      </c>
      <c r="B68" s="17" t="s">
        <v>66</v>
      </c>
      <c r="C68" s="30">
        <f t="shared" si="5"/>
        <v>3178000</v>
      </c>
      <c r="D68" s="30">
        <f>SUM(D75,D73,D69)</f>
        <v>3178000</v>
      </c>
      <c r="E68" s="23"/>
      <c r="F68" s="24"/>
    </row>
    <row r="69" spans="1:6" ht="20.45" customHeight="1" x14ac:dyDescent="0.3">
      <c r="A69" s="13">
        <v>22010000</v>
      </c>
      <c r="B69" s="17" t="s">
        <v>67</v>
      </c>
      <c r="C69" s="30">
        <f t="shared" si="5"/>
        <v>2376000</v>
      </c>
      <c r="D69" s="30">
        <f>SUM(D70:D72)</f>
        <v>2376000</v>
      </c>
      <c r="E69" s="23"/>
      <c r="F69" s="24"/>
    </row>
    <row r="70" spans="1:6" ht="55.15" customHeight="1" x14ac:dyDescent="0.3">
      <c r="A70" s="12">
        <v>22010300</v>
      </c>
      <c r="B70" s="16" t="s">
        <v>68</v>
      </c>
      <c r="C70" s="23">
        <f t="shared" si="5"/>
        <v>86000</v>
      </c>
      <c r="D70" s="23">
        <v>86000</v>
      </c>
      <c r="E70" s="23"/>
      <c r="F70" s="24"/>
    </row>
    <row r="71" spans="1:6" ht="21.6" customHeight="1" x14ac:dyDescent="0.3">
      <c r="A71" s="12">
        <v>22012500</v>
      </c>
      <c r="B71" s="16" t="s">
        <v>69</v>
      </c>
      <c r="C71" s="23">
        <f t="shared" si="5"/>
        <v>1950000</v>
      </c>
      <c r="D71" s="23">
        <v>1950000</v>
      </c>
      <c r="E71" s="23"/>
      <c r="F71" s="24"/>
    </row>
    <row r="72" spans="1:6" ht="34.9" customHeight="1" x14ac:dyDescent="0.3">
      <c r="A72" s="12">
        <v>22012600</v>
      </c>
      <c r="B72" s="16" t="s">
        <v>70</v>
      </c>
      <c r="C72" s="23">
        <f t="shared" si="5"/>
        <v>340000</v>
      </c>
      <c r="D72" s="23">
        <v>340000</v>
      </c>
      <c r="E72" s="23"/>
      <c r="F72" s="24"/>
    </row>
    <row r="73" spans="1:6" ht="33" customHeight="1" x14ac:dyDescent="0.3">
      <c r="A73" s="13">
        <v>22080000</v>
      </c>
      <c r="B73" s="17" t="s">
        <v>71</v>
      </c>
      <c r="C73" s="30">
        <f t="shared" si="5"/>
        <v>780000</v>
      </c>
      <c r="D73" s="30">
        <f>SUM(D74)</f>
        <v>780000</v>
      </c>
      <c r="E73" s="23"/>
      <c r="F73" s="24"/>
    </row>
    <row r="74" spans="1:6" ht="55.9" customHeight="1" x14ac:dyDescent="0.3">
      <c r="A74" s="12">
        <v>22080400</v>
      </c>
      <c r="B74" s="16" t="s">
        <v>72</v>
      </c>
      <c r="C74" s="23">
        <f t="shared" si="5"/>
        <v>780000</v>
      </c>
      <c r="D74" s="23">
        <v>780000</v>
      </c>
      <c r="E74" s="23"/>
      <c r="F74" s="24"/>
    </row>
    <row r="75" spans="1:6" ht="24" customHeight="1" x14ac:dyDescent="0.3">
      <c r="A75" s="13">
        <v>22090000</v>
      </c>
      <c r="B75" s="17" t="s">
        <v>73</v>
      </c>
      <c r="C75" s="30">
        <f t="shared" si="5"/>
        <v>22000</v>
      </c>
      <c r="D75" s="30">
        <f>SUM(D76:D77)</f>
        <v>22000</v>
      </c>
      <c r="E75" s="23"/>
      <c r="F75" s="24"/>
    </row>
    <row r="76" spans="1:6" ht="53.45" customHeight="1" x14ac:dyDescent="0.3">
      <c r="A76" s="12">
        <v>22090100</v>
      </c>
      <c r="B76" s="16" t="s">
        <v>74</v>
      </c>
      <c r="C76" s="23">
        <f t="shared" si="5"/>
        <v>21200</v>
      </c>
      <c r="D76" s="23">
        <v>21200</v>
      </c>
      <c r="E76" s="23"/>
      <c r="F76" s="24"/>
    </row>
    <row r="77" spans="1:6" ht="52.9" customHeight="1" x14ac:dyDescent="0.3">
      <c r="A77" s="12">
        <v>22090400</v>
      </c>
      <c r="B77" s="16" t="s">
        <v>75</v>
      </c>
      <c r="C77" s="23">
        <f t="shared" si="5"/>
        <v>800</v>
      </c>
      <c r="D77" s="23">
        <v>800</v>
      </c>
      <c r="E77" s="23"/>
      <c r="F77" s="24"/>
    </row>
    <row r="78" spans="1:6" ht="18.75" x14ac:dyDescent="0.3">
      <c r="A78" s="13">
        <v>24000000</v>
      </c>
      <c r="B78" s="17" t="s">
        <v>76</v>
      </c>
      <c r="C78" s="30">
        <f t="shared" si="5"/>
        <v>510000</v>
      </c>
      <c r="D78" s="30">
        <f>SUM(D79)</f>
        <v>510000</v>
      </c>
      <c r="E78" s="23"/>
      <c r="F78" s="24"/>
    </row>
    <row r="79" spans="1:6" ht="18.75" x14ac:dyDescent="0.3">
      <c r="A79" s="13">
        <v>24060000</v>
      </c>
      <c r="B79" s="17" t="s">
        <v>64</v>
      </c>
      <c r="C79" s="30">
        <f t="shared" si="5"/>
        <v>510000</v>
      </c>
      <c r="D79" s="30">
        <f>SUM(D80)</f>
        <v>510000</v>
      </c>
      <c r="E79" s="23"/>
      <c r="F79" s="24"/>
    </row>
    <row r="80" spans="1:6" ht="18.75" x14ac:dyDescent="0.3">
      <c r="A80" s="12">
        <v>24060300</v>
      </c>
      <c r="B80" s="16" t="s">
        <v>64</v>
      </c>
      <c r="C80" s="23">
        <f t="shared" si="5"/>
        <v>510000</v>
      </c>
      <c r="D80" s="23">
        <v>510000</v>
      </c>
      <c r="E80" s="23"/>
      <c r="F80" s="24"/>
    </row>
    <row r="81" spans="1:6" ht="20.45" customHeight="1" x14ac:dyDescent="0.3">
      <c r="A81" s="13">
        <v>25000000</v>
      </c>
      <c r="B81" s="17" t="s">
        <v>77</v>
      </c>
      <c r="C81" s="30">
        <f t="shared" ref="C81:C85" si="6">SUM(E81)</f>
        <v>13947372</v>
      </c>
      <c r="D81" s="23"/>
      <c r="E81" s="30">
        <f>SUM(E82)</f>
        <v>13947372</v>
      </c>
      <c r="F81" s="24"/>
    </row>
    <row r="82" spans="1:6" ht="35.450000000000003" customHeight="1" x14ac:dyDescent="0.3">
      <c r="A82" s="13">
        <v>25010000</v>
      </c>
      <c r="B82" s="17" t="s">
        <v>78</v>
      </c>
      <c r="C82" s="30">
        <f t="shared" si="6"/>
        <v>13947372</v>
      </c>
      <c r="D82" s="23"/>
      <c r="E82" s="30">
        <f>SUM(E83:E85)</f>
        <v>13947372</v>
      </c>
      <c r="F82" s="24"/>
    </row>
    <row r="83" spans="1:6" ht="39" customHeight="1" x14ac:dyDescent="0.3">
      <c r="A83" s="12">
        <v>25010100</v>
      </c>
      <c r="B83" s="16" t="s">
        <v>79</v>
      </c>
      <c r="C83" s="23">
        <f t="shared" si="6"/>
        <v>13552458</v>
      </c>
      <c r="D83" s="23"/>
      <c r="E83" s="23">
        <v>13552458</v>
      </c>
      <c r="F83" s="24"/>
    </row>
    <row r="84" spans="1:6" ht="37.5" x14ac:dyDescent="0.3">
      <c r="A84" s="12">
        <v>25010200</v>
      </c>
      <c r="B84" s="16" t="s">
        <v>80</v>
      </c>
      <c r="C84" s="23">
        <f t="shared" si="6"/>
        <v>17400</v>
      </c>
      <c r="D84" s="23"/>
      <c r="E84" s="23">
        <v>17400</v>
      </c>
      <c r="F84" s="24"/>
    </row>
    <row r="85" spans="1:6" ht="58.15" customHeight="1" x14ac:dyDescent="0.3">
      <c r="A85" s="12">
        <v>25010300</v>
      </c>
      <c r="B85" s="16" t="s">
        <v>81</v>
      </c>
      <c r="C85" s="23">
        <f t="shared" si="6"/>
        <v>377514</v>
      </c>
      <c r="D85" s="23"/>
      <c r="E85" s="23">
        <v>377514</v>
      </c>
      <c r="F85" s="24"/>
    </row>
    <row r="86" spans="1:6" ht="41.25" customHeight="1" x14ac:dyDescent="0.3">
      <c r="A86" s="12"/>
      <c r="B86" s="17" t="s">
        <v>9</v>
      </c>
      <c r="C86" s="30">
        <f>SUM(D86:E86)</f>
        <v>1200287226</v>
      </c>
      <c r="D86" s="30">
        <f>SUM(D14,D60)</f>
        <v>1185521600</v>
      </c>
      <c r="E86" s="30">
        <f>SUM(E14,E60)</f>
        <v>14765626</v>
      </c>
      <c r="F86" s="24"/>
    </row>
    <row r="87" spans="1:6" ht="18.75" x14ac:dyDescent="0.3">
      <c r="A87" s="13">
        <v>40000000</v>
      </c>
      <c r="B87" s="18" t="s">
        <v>10</v>
      </c>
      <c r="C87" s="30">
        <f t="shared" ref="C87:C95" si="7">SUM(D87)</f>
        <v>219116216</v>
      </c>
      <c r="D87" s="30">
        <f>SUM(D88)</f>
        <v>219116216</v>
      </c>
      <c r="E87" s="23"/>
      <c r="F87" s="24"/>
    </row>
    <row r="88" spans="1:6" ht="18.75" x14ac:dyDescent="0.3">
      <c r="A88" s="13">
        <v>41000000</v>
      </c>
      <c r="B88" s="17" t="s">
        <v>82</v>
      </c>
      <c r="C88" s="30">
        <f t="shared" si="7"/>
        <v>219116216</v>
      </c>
      <c r="D88" s="30">
        <f>SUM(D96,D91,D89)</f>
        <v>219116216</v>
      </c>
      <c r="E88" s="23"/>
      <c r="F88" s="24"/>
    </row>
    <row r="89" spans="1:6" ht="18" customHeight="1" x14ac:dyDescent="0.3">
      <c r="A89" s="13">
        <v>41020000</v>
      </c>
      <c r="B89" s="17" t="s">
        <v>83</v>
      </c>
      <c r="C89" s="30">
        <f t="shared" si="7"/>
        <v>9161500</v>
      </c>
      <c r="D89" s="30">
        <f>SUM(D90)</f>
        <v>9161500</v>
      </c>
      <c r="E89" s="23"/>
      <c r="F89" s="24"/>
    </row>
    <row r="90" spans="1:6" ht="104.25" customHeight="1" x14ac:dyDescent="0.3">
      <c r="A90" s="12">
        <v>41021400</v>
      </c>
      <c r="B90" s="16" t="s">
        <v>84</v>
      </c>
      <c r="C90" s="23">
        <f t="shared" si="7"/>
        <v>9161500</v>
      </c>
      <c r="D90" s="23">
        <v>9161500</v>
      </c>
      <c r="E90" s="23"/>
      <c r="F90" s="24"/>
    </row>
    <row r="91" spans="1:6" ht="23.45" customHeight="1" x14ac:dyDescent="0.3">
      <c r="A91" s="13">
        <v>41030000</v>
      </c>
      <c r="B91" s="17" t="s">
        <v>85</v>
      </c>
      <c r="C91" s="30">
        <f t="shared" si="7"/>
        <v>207088200</v>
      </c>
      <c r="D91" s="30">
        <f>SUM(D92:D95)</f>
        <v>207088200</v>
      </c>
      <c r="E91" s="23"/>
      <c r="F91" s="24"/>
    </row>
    <row r="92" spans="1:6" ht="54.6" customHeight="1" x14ac:dyDescent="0.3">
      <c r="A92" s="12">
        <v>41031100</v>
      </c>
      <c r="B92" s="16" t="s">
        <v>97</v>
      </c>
      <c r="C92" s="23">
        <f t="shared" si="7"/>
        <v>17148600</v>
      </c>
      <c r="D92" s="23">
        <v>17148600</v>
      </c>
      <c r="E92" s="23"/>
      <c r="F92" s="24"/>
    </row>
    <row r="93" spans="1:6" ht="36.75" customHeight="1" x14ac:dyDescent="0.3">
      <c r="A93" s="12">
        <v>41033900</v>
      </c>
      <c r="B93" s="16" t="s">
        <v>86</v>
      </c>
      <c r="C93" s="23">
        <f t="shared" si="7"/>
        <v>170082100</v>
      </c>
      <c r="D93" s="23">
        <v>170082100</v>
      </c>
      <c r="E93" s="23"/>
      <c r="F93" s="24"/>
    </row>
    <row r="94" spans="1:6" ht="54.6" customHeight="1" x14ac:dyDescent="0.3">
      <c r="A94" s="12">
        <v>41035400</v>
      </c>
      <c r="B94" s="16" t="s">
        <v>98</v>
      </c>
      <c r="C94" s="23">
        <f t="shared" si="7"/>
        <v>602700</v>
      </c>
      <c r="D94" s="23">
        <v>602700</v>
      </c>
      <c r="E94" s="23"/>
      <c r="F94" s="24"/>
    </row>
    <row r="95" spans="1:6" ht="59.45" customHeight="1" x14ac:dyDescent="0.3">
      <c r="A95" s="12">
        <v>41036300</v>
      </c>
      <c r="B95" s="16" t="s">
        <v>99</v>
      </c>
      <c r="C95" s="23">
        <f t="shared" si="7"/>
        <v>19254800</v>
      </c>
      <c r="D95" s="23">
        <v>19254800</v>
      </c>
      <c r="E95" s="23"/>
      <c r="F95" s="24"/>
    </row>
    <row r="96" spans="1:6" ht="20.45" customHeight="1" x14ac:dyDescent="0.3">
      <c r="A96" s="13">
        <v>41050000</v>
      </c>
      <c r="B96" s="17" t="s">
        <v>87</v>
      </c>
      <c r="C96" s="30">
        <f t="shared" ref="C96:C98" si="8">SUM(D96)</f>
        <v>2866516</v>
      </c>
      <c r="D96" s="30">
        <f>SUM(D97:D98)</f>
        <v>2866516</v>
      </c>
      <c r="E96" s="23"/>
      <c r="F96" s="24"/>
    </row>
    <row r="97" spans="1:6" ht="37.9" customHeight="1" x14ac:dyDescent="0.3">
      <c r="A97" s="12">
        <v>41051000</v>
      </c>
      <c r="B97" s="16" t="s">
        <v>88</v>
      </c>
      <c r="C97" s="23">
        <f t="shared" si="8"/>
        <v>1234800</v>
      </c>
      <c r="D97" s="23">
        <v>1234800</v>
      </c>
      <c r="E97" s="23"/>
      <c r="F97" s="24"/>
    </row>
    <row r="98" spans="1:6" ht="103.5" customHeight="1" x14ac:dyDescent="0.3">
      <c r="A98" s="32">
        <v>41059300</v>
      </c>
      <c r="B98" s="33" t="s">
        <v>100</v>
      </c>
      <c r="C98" s="34">
        <f t="shared" si="8"/>
        <v>1631716</v>
      </c>
      <c r="D98" s="34">
        <v>1631716</v>
      </c>
      <c r="E98" s="34"/>
      <c r="F98" s="35"/>
    </row>
    <row r="99" spans="1:6" ht="26.45" customHeight="1" x14ac:dyDescent="0.3">
      <c r="A99" s="9" t="s">
        <v>11</v>
      </c>
      <c r="B99" s="19" t="s">
        <v>12</v>
      </c>
      <c r="C99" s="31">
        <f>SUM(D99:E99)</f>
        <v>1419403442</v>
      </c>
      <c r="D99" s="31">
        <f>SUM(D86:D87)</f>
        <v>1404637816</v>
      </c>
      <c r="E99" s="31">
        <f>SUM(E86:E87)</f>
        <v>14765626</v>
      </c>
      <c r="F99" s="25"/>
    </row>
    <row r="100" spans="1:6" x14ac:dyDescent="0.2">
      <c r="A100" s="7"/>
      <c r="B100" s="7"/>
      <c r="C100" s="7"/>
      <c r="D100" s="7"/>
      <c r="E100" s="7"/>
      <c r="F100" s="7"/>
    </row>
    <row r="101" spans="1:6" ht="24" customHeight="1" x14ac:dyDescent="0.2">
      <c r="A101" s="7"/>
      <c r="B101" s="7"/>
      <c r="C101" s="7"/>
      <c r="D101" s="7"/>
      <c r="E101" s="7"/>
      <c r="F101" s="7"/>
    </row>
    <row r="102" spans="1:6" ht="23.25" x14ac:dyDescent="0.35">
      <c r="A102" s="38" t="s">
        <v>91</v>
      </c>
      <c r="B102" s="38"/>
      <c r="C102" s="20"/>
      <c r="D102" s="38" t="s">
        <v>92</v>
      </c>
      <c r="E102" s="38"/>
      <c r="F102" s="38"/>
    </row>
    <row r="103" spans="1:6" ht="23.25" x14ac:dyDescent="0.35">
      <c r="A103" s="20"/>
      <c r="B103" s="20"/>
      <c r="C103" s="20"/>
      <c r="D103" s="20"/>
      <c r="E103" s="20"/>
      <c r="F103" s="20"/>
    </row>
    <row r="104" spans="1:6" ht="23.25" x14ac:dyDescent="0.35">
      <c r="A104" s="38" t="s">
        <v>93</v>
      </c>
      <c r="B104" s="39"/>
      <c r="C104" s="20"/>
      <c r="D104" s="20"/>
      <c r="E104" s="20"/>
      <c r="F104" s="20"/>
    </row>
    <row r="105" spans="1:6" ht="23.25" x14ac:dyDescent="0.35">
      <c r="A105" s="38" t="s">
        <v>103</v>
      </c>
      <c r="B105" s="39"/>
      <c r="C105" s="20"/>
      <c r="D105" s="20"/>
      <c r="E105" s="20"/>
      <c r="F105" s="20"/>
    </row>
    <row r="106" spans="1:6" ht="23.25" x14ac:dyDescent="0.35">
      <c r="A106" s="38" t="s">
        <v>104</v>
      </c>
      <c r="B106" s="39"/>
      <c r="C106" s="20"/>
      <c r="D106" s="38" t="s">
        <v>94</v>
      </c>
      <c r="E106" s="39"/>
      <c r="F106" s="39"/>
    </row>
    <row r="107" spans="1:6" x14ac:dyDescent="0.2">
      <c r="A107" s="7"/>
      <c r="B107" s="7"/>
      <c r="C107" s="7"/>
      <c r="D107" s="7"/>
      <c r="E107" s="7"/>
      <c r="F107" s="7"/>
    </row>
    <row r="108" spans="1:6" x14ac:dyDescent="0.2">
      <c r="A108" s="7"/>
      <c r="B108" s="7"/>
      <c r="C108" s="7"/>
      <c r="D108" s="7"/>
      <c r="E108" s="7"/>
      <c r="F108" s="7"/>
    </row>
    <row r="109" spans="1:6" x14ac:dyDescent="0.2">
      <c r="A109" s="7"/>
      <c r="B109" s="7"/>
      <c r="C109" s="7"/>
      <c r="D109" s="7"/>
      <c r="E109" s="7"/>
      <c r="F109" s="7"/>
    </row>
    <row r="110" spans="1:6" x14ac:dyDescent="0.2">
      <c r="A110" s="7"/>
      <c r="B110" s="7"/>
      <c r="C110" s="7"/>
      <c r="D110" s="7"/>
      <c r="E110" s="7"/>
      <c r="F110" s="7"/>
    </row>
    <row r="111" spans="1:6" x14ac:dyDescent="0.2">
      <c r="A111" s="7"/>
      <c r="B111" s="7"/>
      <c r="C111" s="7"/>
      <c r="D111" s="7"/>
      <c r="E111" s="7"/>
      <c r="F111" s="7"/>
    </row>
    <row r="112" spans="1:6" x14ac:dyDescent="0.2">
      <c r="A112" s="7"/>
      <c r="B112" s="7"/>
      <c r="C112" s="7"/>
      <c r="D112" s="7"/>
      <c r="E112" s="7"/>
      <c r="F112" s="7"/>
    </row>
    <row r="113" spans="1:6" x14ac:dyDescent="0.2">
      <c r="A113" s="7"/>
      <c r="B113" s="7"/>
      <c r="C113" s="7"/>
      <c r="D113" s="7"/>
      <c r="E113" s="7"/>
      <c r="F113" s="7"/>
    </row>
    <row r="114" spans="1:6" x14ac:dyDescent="0.2">
      <c r="A114" s="7"/>
      <c r="B114" s="7"/>
      <c r="C114" s="7"/>
      <c r="D114" s="7"/>
      <c r="E114" s="7"/>
      <c r="F114" s="7"/>
    </row>
    <row r="115" spans="1:6" x14ac:dyDescent="0.2">
      <c r="A115" s="7"/>
      <c r="B115" s="7"/>
      <c r="C115" s="7"/>
      <c r="D115" s="7"/>
      <c r="E115" s="7"/>
      <c r="F115" s="7"/>
    </row>
    <row r="116" spans="1:6" x14ac:dyDescent="0.2">
      <c r="A116" s="7"/>
      <c r="B116" s="7"/>
      <c r="C116" s="7"/>
      <c r="D116" s="7"/>
      <c r="E116" s="7"/>
      <c r="F116" s="7"/>
    </row>
    <row r="117" spans="1:6" x14ac:dyDescent="0.2">
      <c r="A117" s="7"/>
      <c r="B117" s="7"/>
      <c r="C117" s="7"/>
      <c r="D117" s="7"/>
      <c r="E117" s="7"/>
      <c r="F117" s="7"/>
    </row>
    <row r="118" spans="1:6" x14ac:dyDescent="0.2">
      <c r="A118" s="7"/>
      <c r="B118" s="7"/>
      <c r="C118" s="7"/>
      <c r="D118" s="7"/>
      <c r="E118" s="7"/>
      <c r="F118" s="7"/>
    </row>
    <row r="119" spans="1:6" x14ac:dyDescent="0.2">
      <c r="A119" s="7"/>
      <c r="B119" s="7"/>
      <c r="C119" s="7"/>
      <c r="D119" s="7"/>
      <c r="E119" s="7"/>
      <c r="F119" s="7"/>
    </row>
    <row r="120" spans="1:6" x14ac:dyDescent="0.2">
      <c r="A120" s="7"/>
      <c r="B120" s="7"/>
      <c r="C120" s="7"/>
      <c r="D120" s="7"/>
      <c r="E120" s="7"/>
      <c r="F120" s="7"/>
    </row>
  </sheetData>
  <mergeCells count="18">
    <mergeCell ref="A8:B8"/>
    <mergeCell ref="A7:F7"/>
    <mergeCell ref="D1:F1"/>
    <mergeCell ref="D2:F2"/>
    <mergeCell ref="D3:F3"/>
    <mergeCell ref="D4:F4"/>
    <mergeCell ref="A6:F6"/>
    <mergeCell ref="E11:F11"/>
    <mergeCell ref="A11:A12"/>
    <mergeCell ref="B11:B12"/>
    <mergeCell ref="C11:C12"/>
    <mergeCell ref="D11:D12"/>
    <mergeCell ref="A102:B102"/>
    <mergeCell ref="D102:F102"/>
    <mergeCell ref="A104:B104"/>
    <mergeCell ref="A105:B105"/>
    <mergeCell ref="A106:B106"/>
    <mergeCell ref="D106:F106"/>
  </mergeCells>
  <pageMargins left="1.1811023622047245" right="0.39370078740157483" top="0.78740157480314965" bottom="1.1811023622047245" header="0.31496062992125984" footer="0.31496062992125984"/>
  <pageSetup paperSize="9" scale="65" fitToHeight="3" orientation="portrait" verticalDpi="4294967295" r:id="rId1"/>
  <headerFooter differentFirst="1">
    <oddHeader>&amp;C&amp;P&amp;R&amp;"Times New Roman,обычный"&amp;14Продовження додатку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Huzei Liuda</dc:creator>
  <cp:lastModifiedBy>Юля Якуш</cp:lastModifiedBy>
  <cp:lastPrinted>2026-03-25T12:33:10Z</cp:lastPrinted>
  <dcterms:created xsi:type="dcterms:W3CDTF">2025-12-18T06:33:25Z</dcterms:created>
  <dcterms:modified xsi:type="dcterms:W3CDTF">2026-03-25T12:34:42Z</dcterms:modified>
</cp:coreProperties>
</file>