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4630F15F-785D-4FD3-88EA-AA5E79170D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дод4" sheetId="1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дод4!$52:$54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дод4!$A$1:$D$169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P157" i="1"/>
  <c r="P156" i="1"/>
  <c r="H154" i="1"/>
  <c r="L153" i="1"/>
  <c r="H145" i="1"/>
  <c r="J153" i="1"/>
  <c r="K153" i="1"/>
  <c r="M153" i="1"/>
  <c r="H153" i="1"/>
  <c r="D30" i="1" l="1"/>
  <c r="D25" i="1"/>
  <c r="D24" i="1"/>
  <c r="D19" i="1"/>
  <c r="D150" i="1" l="1"/>
  <c r="D147" i="1"/>
  <c r="D69" i="1"/>
  <c r="D60" i="1"/>
  <c r="D58" i="1" s="1"/>
  <c r="D56" i="1"/>
  <c r="D44" i="1"/>
  <c r="D36" i="1"/>
  <c r="D38" i="1" s="1"/>
  <c r="D33" i="1"/>
  <c r="D18" i="1"/>
  <c r="D16" i="1" s="1"/>
  <c r="D149" i="1" l="1"/>
  <c r="D146" i="1"/>
  <c r="D155" i="1" s="1"/>
  <c r="D40" i="1"/>
  <c r="D41" i="1"/>
  <c r="D154" i="1"/>
  <c r="D153" i="1" l="1"/>
  <c r="D39" i="1"/>
  <c r="P153" i="1" l="1"/>
</calcChain>
</file>

<file path=xl/sharedStrings.xml><?xml version="1.0" encoding="utf-8"?>
<sst xmlns="http://schemas.openxmlformats.org/spreadsheetml/2006/main" count="176" uniqueCount="116">
  <si>
    <t xml:space="preserve">                                            </t>
  </si>
  <si>
    <t>Міжбюджетні трансферти на 2026 рік</t>
  </si>
  <si>
    <t>1. Показники міжбюджетних трансфертів з інших бюджетів</t>
  </si>
  <si>
    <t>(грн)</t>
  </si>
  <si>
    <t>Код Класифікації    доходу бюджету/Код бюджету</t>
  </si>
  <si>
    <t>Найменування трансферту/Найменування бюджету - надавача міжбюджетного трансферту</t>
  </si>
  <si>
    <t>Усього</t>
  </si>
  <si>
    <t xml:space="preserve">                              I. Трансферти до загального фонду бюджету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</si>
  <si>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</si>
  <si>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</si>
  <si>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Державний бюджет України</t>
  </si>
  <si>
    <t>Субвенції з державного бюджету місцевим бюджетам</t>
  </si>
  <si>
    <t xml:space="preserve">Освітня субвенція з державного бюджету місцевим бюджетам 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</si>
  <si>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</si>
  <si>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</si>
  <si>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Обласний бюджет Рівненської області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</si>
  <si>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</si>
  <si>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                             II. Трансферти до спеціального фонду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</si>
  <si>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</si>
  <si>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х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</si>
  <si>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</si>
  <si>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</si>
  <si>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</si>
  <si>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</si>
  <si>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</si>
  <si>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</si>
  <si>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</si>
  <si>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</si>
  <si>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Реверсна дотація</t>
  </si>
  <si>
    <t>0219770</t>
  </si>
  <si>
    <t>9770</t>
  </si>
  <si>
    <t xml:space="preserve">Інші субвенції з місцевого бюджету </t>
  </si>
  <si>
    <t>1710000000</t>
  </si>
  <si>
    <t>17317200000</t>
  </si>
  <si>
    <t>Районний бюджет Вараського району</t>
  </si>
  <si>
    <t>На виконання заходів районної програми підготовки територіальної оборони та місцевого населення до участі в русі національного спротиву в Вараському районі на 2026-2028 роки</t>
  </si>
  <si>
    <t xml:space="preserve">Співфінансування для придбання шкільних автобусів </t>
  </si>
  <si>
    <t>На організаційне, інформаційно-аналітичне та матеріально-технічне забезпечення діяльності районної ради</t>
  </si>
  <si>
    <t>Інша субвенція для надання соціальних послуг в інтернатних закладах Рівненської області</t>
  </si>
  <si>
    <t xml:space="preserve">Бюджет Полицької сільської територіальної громади 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</si>
  <si>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</si>
  <si>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 xml:space="preserve">Бюджет Рафалівської селищної територіальної громади 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</si>
  <si>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</si>
  <si>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</si>
  <si>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</si>
  <si>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Субвенція Управлінню Служби безпеки України в Рівненській області (для потреб відділу у м.Вараш УСБУ в Рівненській області) на виконання заходів програми "Безпечна громада та профілактика правопорушень на 2024-2028 роки"</t>
  </si>
  <si>
    <t>Субвенція для Вараського районного відділу філії ДУ "Центр пробації" у Рівненській області (програма профілактики рецидивної злочинності та правопорушень на території Вараської міської територіальної громади на 2024-2026 роки)</t>
  </si>
  <si>
    <t>Субвенція для ГУ Національної поліції України в Рівненській області (для потреб відділу "Служби освітньої безпеки" Вараського РВП ГУНП в Рівненській області) на виконання заходів програми "Безпечна громада та профілактика правопорушень на 2024 – 2028 роки"</t>
  </si>
  <si>
    <t>1219770</t>
  </si>
  <si>
    <t>На співфінансування на договірних засадах поточного ремонту автомобільної дороги загального користування державного значення Т-18-08 Зарічне-Борове-Стара Рафалівка-Полиці</t>
  </si>
  <si>
    <t xml:space="preserve">                              II. Трансферти із спеціального фонду бюджету</t>
  </si>
  <si>
    <t>Інші субвенції з місцевого бюджету</t>
  </si>
  <si>
    <t>На виконання заходів Програми забезпечення мобілізаційної підготовки та оборонної роботи в Рівненській області на 2024-2026 роки (для Управління Служби безпеки України в Рівненській області)</t>
  </si>
  <si>
    <t>0619770</t>
  </si>
  <si>
    <t>Співфінансування придбання шкільних автобусів для Вараської міської територіальної громади</t>
  </si>
  <si>
    <t>Начальник міської військової адміністрації                                           Людмила МАРИНІНА</t>
  </si>
  <si>
    <t xml:space="preserve">Погоджено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</si>
  <si>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Начальник фінансового управління  </t>
  </si>
  <si>
    <t>виконавчого комітету Вараської</t>
  </si>
  <si>
    <t>міської ради                                                                                             Валентина ТАЦЮК</t>
  </si>
  <si>
    <t>Заступник начальника управління, начальник</t>
  </si>
  <si>
    <t>бюджетного відділу фінансового управління</t>
  </si>
  <si>
    <t>виконавчого комітету Вараської міської ради                                       Ростислав КОТЯШ</t>
  </si>
  <si>
    <t xml:space="preserve">                                     Олександр  МЕНЗУЛ</t>
  </si>
  <si>
    <t xml:space="preserve">        Міський голова</t>
  </si>
  <si>
    <t xml:space="preserve">Субвенція військовій частині А4423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</si>
  <si>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А0409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</si>
  <si>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А0989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</si>
  <si>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А1823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</si>
  <si>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А3316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</si>
  <si>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А4350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</si>
  <si>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3101 Національної гвардії України  (програма мобілізаційної підготовки, мобілізації та оборонної роботи на 2026 – 2030 роки) </t>
  </si>
  <si>
    <t xml:space="preserve">Субвенція військовій частині А4773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</si>
  <si>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3029 Національної гвардії України  (програма мобілізаційної підготовки, мобілізації та оборонної роботи на 2026 – 2030 роки) </t>
  </si>
  <si>
    <t xml:space="preserve">Субвенція військовій частині А0693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</si>
  <si>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А2656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</si>
  <si>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А4056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</si>
  <si>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А4594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</si>
  <si>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А2798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</si>
  <si>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А5001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</si>
  <si>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А4447 Міністерства оборони України (програма мобілізаційної підготовки, мобілізації та оборонної роботи на 2026 – 2030 роки) </t>
  </si>
  <si>
    <t>Субвенція військовій частині 9971 Державної прикордонної служби України  (6 прикордонний загін Волинський загін ДПСУ) (програма мобілізаційної підготовки, мобілізації та оборонної роботи у Вараській міській територіальній громаді на 2026 – 2030 роки)</t>
  </si>
  <si>
    <t xml:space="preserve">Субвенція військовій частині А4010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</si>
  <si>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А4122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</si>
  <si>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А5260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</si>
  <si>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А4689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</si>
  <si>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Центру спеціального призначення "ОМЕГА" Національної гвардії України (військова частина 3073)  (програма мобілізаційної підготовки, мобілізації та оборонної роботи на 2026 – 2030 роки) </t>
  </si>
  <si>
    <t xml:space="preserve">Субвенція військовій частині А3719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</si>
  <si>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А4676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</si>
  <si>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А4714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</si>
  <si>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А5148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</si>
  <si>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А4948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</si>
  <si>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А7039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</si>
  <si>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А7013 Міністерства оборони України (програма мобілізаційної підготовки, мобілізації та оборонної роботи на 2026 – 2030 роки) </t>
  </si>
  <si>
    <t>Субвенція Рівненському зональному відділу Військової служби правопорядку (програма мобілізаційної підготовки, мобілізації та оборонної роботи у Вараській міській територіальній громаді на 2026 – 2030 роки)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</si>
  <si>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</si>
  <si>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</si>
  <si>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</si>
  <si>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</si>
  <si>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      (код бюджету)</t>
  </si>
  <si>
    <t>Субвенція Головному управлінню Національної поліції України в Рівненській області (для Вараського РВП ГУНП в Рівненській області), програма мобілізаційної підготовки, мобілізації та оборонної роботи у Вараській міській територіальній громаді на 2026 – 2030 роки</t>
  </si>
  <si>
    <t>Субвенція військовій частині 9938 (для Головного відділу безпілотних авіаційних систем "Фенікс" 3 прикордонного загону імені Героя України полковника Євгенія Пікуса Державної прикордонної служби України) (програма мобілізаційної підготовки, мобілізації та оборонної роботи у Вараській міській територіальній громаді на 2026 – 2030 роки)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</si>
  <si>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(програма мобілізаційної підготовки, мобілізації та оборонної роботи у Вараській міській територіальній громаді на 2026 – 2030 роки)</t>
  </si>
  <si>
    <t>Субвенція ГУ ДСНС у Рівненській області (для потреб 5 ДПРЗ ГУ ДСНС України у Рівненській області), Комплексна програма розвитку цивільного захисту на 2026 – 2028 роки</t>
  </si>
  <si>
    <t>пот</t>
  </si>
  <si>
    <t>кап</t>
  </si>
  <si>
    <t>Субвенція Управлінню Служби безпеки України в Рівненській області (для потреб відділу у м.Вараш УСБУ в Рівненській області), програма "Безпечна громада та профілактика правопорушень на 2024-2028 роки"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</si>
  <si>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</si>
  <si>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Субвенція військовій частині ***** Міністерства оборони України (для потреб військової частини ****Міністтерства оборони України), програма мобілізаційної підготовки, мобілізації та оборонної роботи на 2026 – 2030 роки </t>
  </si>
  <si>
    <t xml:space="preserve">Субвенція військовій частині ***** Міністерства оборони України (програма мобілізаційної підготовки, мобілізації та оборонної роботи на 2026 – 2030 роки) </t>
  </si>
  <si>
    <t xml:space="preserve">Субвенція військовій частині **** Національної гвардії України  (програма мобілізаційної підготовки, мобілізації та оборонної роботи на 2026 – 2030 роки) </t>
  </si>
  <si>
    <t>Субвенція Департаменту патрульної поліції Національної поліції України для потреб ****** (програма мобілізаційної підготовки, мобілізації та оборонної роботи у Вараській міській територіальній громаді на 2026 – 2030 роки)</t>
  </si>
  <si>
    <t>Субвенція Головному управлінню Національної поліції України в Рівненській області (для *****), програма мобілізаційної підготовки, мобілізації та оборонної роботи у Вараській міській територіальній громаді на 2026 – 2030 роки</t>
  </si>
  <si>
    <t xml:space="preserve">Субвенція військовій частині ***** Міністерства оборони України (для потреб ****) (програма мобілізаційної підготовки, мобілізації та оборонної роботи на 2026 – 2030 роки) </t>
  </si>
  <si>
    <t>Субвенція військовій частині **** Державної прикордонної служби України  (*****), програма мобілізаційної підготовки, мобілізації та оборонної роботи у Вараській міській територіальній громаді на 2026 – 2030 роки</t>
  </si>
  <si>
    <t xml:space="preserve">Субвенція військовій частині ***** Міністерства оборони України для підрозділу ****** (програма мобілізаційної підготовки, мобілізації та оборонної роботи на 2026 – 2030 роки)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</si>
</sst>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 x14ac:knownFonts="1">
    <font>
      <sz val="10"/>
      <name val="Arial Cyr"/>
      <charset val="204"/>
    </font>
    <font>
      <sz val="10"/>
      <color rgb="FFFF0000"/>
      <name val="Arial Cyr"/>
      <charset val="204"/>
    </font>
    <font>
      <sz val="15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4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Arial Cyr"/>
      <charset val="204"/>
    </font>
    <font>
      <b/>
      <sz val="13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5"/>
      <name val="Arial Cyr"/>
      <charset val="204"/>
    </font>
    <font>
      <sz val="15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name val="Arial Cyr"/>
      <charset val="204"/>
    </font>
    <font>
      <i/>
      <sz val="14"/>
      <color rgb="FFFF0000"/>
      <name val="Times New Roman"/>
      <family val="1"/>
      <charset val="204"/>
    </font>
    <font>
      <i/>
      <sz val="14"/>
      <color rgb="FFFF0000"/>
      <name val="Arial Cyr"/>
      <charset val="204"/>
    </font>
    <font>
      <sz val="10"/>
      <name val="Arial"/>
      <family val="2"/>
      <charset val="204"/>
    </font>
    <font>
      <i/>
      <sz val="10"/>
      <color rgb="FFFF0000"/>
      <name val="Arial Cyr"/>
      <charset val="204"/>
    </font>
    <font>
      <b/>
      <sz val="10"/>
      <name val="Times New Roman"/>
      <family val="1"/>
    </font>
    <font>
      <sz val="16"/>
      <name val="Arial Cyr"/>
      <charset val="204"/>
    </font>
    <font>
      <sz val="10"/>
      <name val="Times New Roman"/>
      <family val="1"/>
    </font>
    <font>
      <sz val="18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sz val="14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3" fillId="0" borderId="0"/>
    <xf numFmtId="0" fontId="6" fillId="0" borderId="0"/>
    <xf numFmtId="0" fontId="33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2" fillId="0" borderId="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3" fontId="15" fillId="0" borderId="8" xfId="0" applyNumberFormat="1" applyFont="1" applyBorder="1" applyAlignment="1">
      <alignment horizontal="right"/>
    </xf>
    <xf numFmtId="0" fontId="17" fillId="0" borderId="0" xfId="0" applyFont="1"/>
    <xf numFmtId="0" fontId="19" fillId="0" borderId="12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0" xfId="0" applyFont="1"/>
    <xf numFmtId="0" fontId="21" fillId="0" borderId="0" xfId="0" applyFont="1"/>
    <xf numFmtId="0" fontId="22" fillId="0" borderId="12" xfId="0" applyFont="1" applyBorder="1" applyAlignment="1">
      <alignment horizontal="right"/>
    </xf>
    <xf numFmtId="0" fontId="19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22" xfId="0" applyFont="1" applyBorder="1" applyAlignment="1">
      <alignment horizontal="left"/>
    </xf>
    <xf numFmtId="3" fontId="15" fillId="0" borderId="23" xfId="0" applyNumberFormat="1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28" fillId="0" borderId="13" xfId="0" applyFont="1" applyBorder="1" applyAlignment="1">
      <alignment horizontal="left"/>
    </xf>
    <xf numFmtId="49" fontId="15" fillId="0" borderId="5" xfId="0" applyNumberFormat="1" applyFont="1" applyBorder="1" applyAlignment="1">
      <alignment horizontal="center"/>
    </xf>
    <xf numFmtId="49" fontId="15" fillId="0" borderId="11" xfId="0" applyNumberFormat="1" applyFont="1" applyBorder="1" applyAlignment="1">
      <alignment horizontal="center"/>
    </xf>
    <xf numFmtId="49" fontId="15" fillId="2" borderId="11" xfId="0" applyNumberFormat="1" applyFont="1" applyFill="1" applyBorder="1" applyAlignment="1">
      <alignment horizontal="left" wrapText="1"/>
    </xf>
    <xf numFmtId="0" fontId="15" fillId="0" borderId="11" xfId="0" applyFont="1" applyBorder="1"/>
    <xf numFmtId="3" fontId="29" fillId="0" borderId="20" xfId="0" applyNumberFormat="1" applyFont="1" applyBorder="1" applyAlignment="1">
      <alignment horizontal="right"/>
    </xf>
    <xf numFmtId="0" fontId="18" fillId="3" borderId="5" xfId="1" applyFont="1" applyFill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18" fillId="3" borderId="11" xfId="1" applyFont="1" applyFill="1" applyBorder="1" applyAlignment="1">
      <alignment horizontal="left" wrapText="1"/>
    </xf>
    <xf numFmtId="49" fontId="18" fillId="0" borderId="5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49" fontId="18" fillId="2" borderId="11" xfId="0" applyNumberFormat="1" applyFont="1" applyFill="1" applyBorder="1" applyAlignment="1">
      <alignment horizontal="left" wrapText="1"/>
    </xf>
    <xf numFmtId="49" fontId="18" fillId="0" borderId="5" xfId="0" applyNumberFormat="1" applyFont="1" applyBorder="1"/>
    <xf numFmtId="0" fontId="18" fillId="0" borderId="10" xfId="0" applyFont="1" applyBorder="1"/>
    <xf numFmtId="0" fontId="18" fillId="0" borderId="11" xfId="0" applyFont="1" applyBorder="1"/>
    <xf numFmtId="49" fontId="18" fillId="0" borderId="25" xfId="0" applyNumberFormat="1" applyFont="1" applyBorder="1"/>
    <xf numFmtId="0" fontId="18" fillId="0" borderId="13" xfId="0" applyFont="1" applyBorder="1"/>
    <xf numFmtId="0" fontId="15" fillId="0" borderId="11" xfId="0" applyFont="1" applyBorder="1" applyAlignment="1">
      <alignment horizontal="left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5" fillId="0" borderId="28" xfId="0" applyFont="1" applyBorder="1"/>
    <xf numFmtId="3" fontId="15" fillId="0" borderId="17" xfId="0" applyNumberFormat="1" applyFont="1" applyBorder="1" applyAlignment="1">
      <alignment horizontal="right"/>
    </xf>
    <xf numFmtId="0" fontId="35" fillId="0" borderId="0" xfId="0" applyFont="1"/>
    <xf numFmtId="164" fontId="20" fillId="0" borderId="0" xfId="2" applyNumberFormat="1" applyFont="1"/>
    <xf numFmtId="0" fontId="36" fillId="0" borderId="0" xfId="0" applyFont="1"/>
    <xf numFmtId="49" fontId="20" fillId="0" borderId="0" xfId="0" applyNumberFormat="1" applyFont="1" applyAlignment="1" applyProtection="1">
      <alignment vertical="top"/>
      <protection locked="0"/>
    </xf>
    <xf numFmtId="0" fontId="37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49" fontId="38" fillId="0" borderId="0" xfId="2" applyNumberFormat="1" applyFont="1"/>
    <xf numFmtId="0" fontId="39" fillId="0" borderId="0" xfId="3" applyFont="1"/>
    <xf numFmtId="0" fontId="40" fillId="0" borderId="0" xfId="3" applyFont="1" applyAlignment="1">
      <alignment horizontal="center" vertical="center" wrapText="1"/>
    </xf>
    <xf numFmtId="0" fontId="38" fillId="0" borderId="0" xfId="2" applyFont="1"/>
    <xf numFmtId="4" fontId="40" fillId="0" borderId="0" xfId="3" applyNumberFormat="1" applyFont="1" applyAlignment="1">
      <alignment horizontal="right" vertical="center"/>
    </xf>
    <xf numFmtId="0" fontId="20" fillId="0" borderId="0" xfId="0" applyFont="1" applyAlignment="1">
      <alignment wrapText="1"/>
    </xf>
    <xf numFmtId="0" fontId="28" fillId="0" borderId="0" xfId="0" applyFont="1"/>
    <xf numFmtId="3" fontId="7" fillId="0" borderId="8" xfId="0" applyNumberFormat="1" applyFont="1" applyBorder="1"/>
    <xf numFmtId="3" fontId="15" fillId="0" borderId="8" xfId="0" applyNumberFormat="1" applyFont="1" applyBorder="1"/>
    <xf numFmtId="4" fontId="15" fillId="0" borderId="8" xfId="0" applyNumberFormat="1" applyFont="1" applyBorder="1"/>
    <xf numFmtId="4" fontId="7" fillId="0" borderId="8" xfId="0" applyNumberFormat="1" applyFont="1" applyBorder="1" applyAlignment="1">
      <alignment horizontal="right"/>
    </xf>
    <xf numFmtId="3" fontId="15" fillId="0" borderId="17" xfId="0" applyNumberFormat="1" applyFont="1" applyBorder="1"/>
    <xf numFmtId="4" fontId="15" fillId="0" borderId="20" xfId="0" applyNumberFormat="1" applyFont="1" applyBorder="1"/>
    <xf numFmtId="4" fontId="15" fillId="0" borderId="0" xfId="0" applyNumberFormat="1" applyFont="1"/>
    <xf numFmtId="3" fontId="7" fillId="0" borderId="26" xfId="0" applyNumberFormat="1" applyFont="1" applyBorder="1"/>
    <xf numFmtId="3" fontId="15" fillId="0" borderId="20" xfId="0" applyNumberFormat="1" applyFont="1" applyBorder="1"/>
    <xf numFmtId="3" fontId="10" fillId="0" borderId="8" xfId="0" applyNumberFormat="1" applyFont="1" applyBorder="1" applyAlignment="1">
      <alignment horizontal="center"/>
    </xf>
    <xf numFmtId="3" fontId="41" fillId="0" borderId="8" xfId="0" applyNumberFormat="1" applyFont="1" applyBorder="1" applyAlignment="1">
      <alignment horizontal="center"/>
    </xf>
    <xf numFmtId="3" fontId="41" fillId="0" borderId="26" xfId="0" applyNumberFormat="1" applyFont="1" applyBorder="1" applyAlignment="1">
      <alignment horizontal="center"/>
    </xf>
    <xf numFmtId="0" fontId="20" fillId="0" borderId="0" xfId="0" applyFont="1"/>
    <xf numFmtId="0" fontId="33" fillId="0" borderId="0" xfId="3"/>
    <xf numFmtId="0" fontId="7" fillId="0" borderId="12" xfId="0" applyFont="1" applyBorder="1" applyAlignment="1">
      <alignment horizontal="right"/>
    </xf>
    <xf numFmtId="0" fontId="42" fillId="0" borderId="5" xfId="0" applyFont="1" applyBorder="1" applyAlignment="1">
      <alignment horizontal="right" wrapText="1"/>
    </xf>
    <xf numFmtId="3" fontId="42" fillId="0" borderId="11" xfId="0" applyNumberFormat="1" applyFont="1" applyBorder="1" applyAlignment="1">
      <alignment horizontal="right" wrapText="1"/>
    </xf>
    <xf numFmtId="0" fontId="15" fillId="0" borderId="12" xfId="0" applyFont="1" applyBorder="1" applyAlignment="1">
      <alignment horizontal="right"/>
    </xf>
    <xf numFmtId="0" fontId="15" fillId="0" borderId="5" xfId="0" applyFont="1" applyBorder="1" applyAlignment="1">
      <alignment horizontal="right" wrapText="1"/>
    </xf>
    <xf numFmtId="0" fontId="43" fillId="0" borderId="12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2" fillId="0" borderId="0" xfId="0" applyFont="1" applyAlignment="1">
      <alignment horizontal="left"/>
    </xf>
    <xf numFmtId="3" fontId="31" fillId="0" borderId="23" xfId="0" applyNumberFormat="1" applyFont="1" applyBorder="1" applyAlignment="1">
      <alignment horizontal="right"/>
    </xf>
    <xf numFmtId="3" fontId="31" fillId="0" borderId="8" xfId="0" applyNumberFormat="1" applyFont="1" applyBorder="1"/>
    <xf numFmtId="3" fontId="31" fillId="0" borderId="23" xfId="0" applyNumberFormat="1" applyFont="1" applyBorder="1"/>
    <xf numFmtId="3" fontId="18" fillId="0" borderId="23" xfId="0" applyNumberFormat="1" applyFont="1" applyBorder="1"/>
    <xf numFmtId="0" fontId="17" fillId="0" borderId="8" xfId="0" applyFont="1" applyBorder="1"/>
    <xf numFmtId="0" fontId="17" fillId="0" borderId="23" xfId="0" applyFont="1" applyBorder="1"/>
    <xf numFmtId="3" fontId="29" fillId="0" borderId="23" xfId="0" applyNumberFormat="1" applyFont="1" applyBorder="1" applyAlignment="1">
      <alignment horizontal="right"/>
    </xf>
    <xf numFmtId="3" fontId="29" fillId="0" borderId="23" xfId="0" applyNumberFormat="1" applyFont="1" applyBorder="1"/>
    <xf numFmtId="49" fontId="29" fillId="0" borderId="25" xfId="0" applyNumberFormat="1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3" fontId="29" fillId="0" borderId="8" xfId="0" applyNumberFormat="1" applyFont="1" applyBorder="1"/>
    <xf numFmtId="3" fontId="16" fillId="0" borderId="0" xfId="0" applyNumberFormat="1" applyFont="1"/>
    <xf numFmtId="3" fontId="14" fillId="0" borderId="0" xfId="0" applyNumberFormat="1" applyFont="1"/>
    <xf numFmtId="3" fontId="7" fillId="0" borderId="0" xfId="0" applyNumberFormat="1" applyFont="1"/>
    <xf numFmtId="3" fontId="3" fillId="0" borderId="0" xfId="0" applyNumberFormat="1" applyFont="1"/>
    <xf numFmtId="0" fontId="15" fillId="0" borderId="10" xfId="0" applyFont="1" applyBorder="1" applyAlignment="1">
      <alignment horizontal="center"/>
    </xf>
    <xf numFmtId="49" fontId="15" fillId="0" borderId="25" xfId="0" applyNumberFormat="1" applyFont="1" applyBorder="1" applyAlignment="1">
      <alignment horizontal="center" wrapText="1"/>
    </xf>
    <xf numFmtId="0" fontId="20" fillId="0" borderId="25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30" fillId="0" borderId="0" xfId="0" applyFont="1"/>
    <xf numFmtId="0" fontId="46" fillId="0" borderId="0" xfId="0" applyFont="1"/>
    <xf numFmtId="49" fontId="15" fillId="0" borderId="9" xfId="0" applyNumberFormat="1" applyFont="1" applyBorder="1" applyAlignment="1">
      <alignment horizontal="center"/>
    </xf>
    <xf numFmtId="49" fontId="47" fillId="0" borderId="11" xfId="0" applyNumberFormat="1" applyFont="1" applyBorder="1" applyAlignment="1" applyProtection="1">
      <alignment horizontal="left" wrapText="1"/>
      <protection locked="0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49" fontId="29" fillId="0" borderId="5" xfId="0" applyNumberFormat="1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49" fontId="29" fillId="0" borderId="25" xfId="0" applyNumberFormat="1" applyFont="1" applyBorder="1" applyAlignment="1">
      <alignment horizontal="left" wrapText="1"/>
    </xf>
    <xf numFmtId="49" fontId="29" fillId="0" borderId="13" xfId="0" applyNumberFormat="1" applyFont="1" applyBorder="1" applyAlignment="1">
      <alignment horizontal="left" wrapText="1"/>
    </xf>
    <xf numFmtId="49" fontId="29" fillId="0" borderId="10" xfId="0" applyNumberFormat="1" applyFont="1" applyBorder="1" applyAlignment="1">
      <alignment horizontal="left" wrapText="1"/>
    </xf>
    <xf numFmtId="49" fontId="31" fillId="0" borderId="25" xfId="0" applyNumberFormat="1" applyFont="1" applyBorder="1" applyAlignment="1">
      <alignment horizontal="left" wrapText="1"/>
    </xf>
    <xf numFmtId="49" fontId="31" fillId="0" borderId="13" xfId="0" applyNumberFormat="1" applyFont="1" applyBorder="1" applyAlignment="1">
      <alignment horizontal="left" wrapText="1"/>
    </xf>
    <xf numFmtId="49" fontId="31" fillId="0" borderId="10" xfId="0" applyNumberFormat="1" applyFont="1" applyBorder="1" applyAlignment="1">
      <alignment horizontal="left" wrapText="1"/>
    </xf>
    <xf numFmtId="49" fontId="31" fillId="0" borderId="5" xfId="0" applyNumberFormat="1" applyFont="1" applyBorder="1" applyAlignment="1">
      <alignment horizontal="left" wrapText="1"/>
    </xf>
    <xf numFmtId="0" fontId="34" fillId="0" borderId="11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5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 applyAlignment="1">
      <alignment wrapText="1"/>
    </xf>
    <xf numFmtId="49" fontId="20" fillId="0" borderId="0" xfId="2" applyNumberFormat="1" applyFont="1" applyAlignment="1">
      <alignment vertical="top"/>
    </xf>
    <xf numFmtId="0" fontId="0" fillId="0" borderId="0" xfId="0"/>
    <xf numFmtId="0" fontId="26" fillId="0" borderId="25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32" fillId="0" borderId="11" xfId="0" applyFont="1" applyBorder="1" applyAlignment="1">
      <alignment horizontal="left" wrapText="1"/>
    </xf>
    <xf numFmtId="49" fontId="29" fillId="0" borderId="5" xfId="0" applyNumberFormat="1" applyFont="1" applyBorder="1" applyAlignment="1">
      <alignment horizontal="center" wrapText="1"/>
    </xf>
    <xf numFmtId="0" fontId="45" fillId="0" borderId="11" xfId="0" applyFont="1" applyBorder="1" applyAlignment="1">
      <alignment horizontal="center" wrapText="1"/>
    </xf>
    <xf numFmtId="49" fontId="29" fillId="0" borderId="25" xfId="0" applyNumberFormat="1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29" fillId="0" borderId="24" xfId="0" applyNumberFormat="1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left" wrapText="1"/>
    </xf>
    <xf numFmtId="0" fontId="32" fillId="0" borderId="22" xfId="0" applyFont="1" applyBorder="1" applyAlignment="1">
      <alignment horizontal="left" wrapText="1"/>
    </xf>
    <xf numFmtId="49" fontId="31" fillId="0" borderId="24" xfId="0" applyNumberFormat="1" applyFont="1" applyBorder="1" applyAlignment="1">
      <alignment horizontal="center" wrapText="1"/>
    </xf>
    <xf numFmtId="0" fontId="32" fillId="0" borderId="22" xfId="0" applyFont="1" applyBorder="1" applyAlignment="1">
      <alignment horizontal="center" wrapText="1"/>
    </xf>
    <xf numFmtId="0" fontId="31" fillId="3" borderId="25" xfId="1" applyFont="1" applyFill="1" applyBorder="1" applyAlignment="1">
      <alignment horizontal="center" wrapText="1"/>
    </xf>
    <xf numFmtId="0" fontId="34" fillId="0" borderId="13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49" fontId="15" fillId="0" borderId="13" xfId="0" applyNumberFormat="1" applyFont="1" applyBorder="1" applyAlignment="1">
      <alignment wrapText="1"/>
    </xf>
    <xf numFmtId="0" fontId="15" fillId="0" borderId="9" xfId="0" applyFont="1" applyBorder="1"/>
    <xf numFmtId="0" fontId="16" fillId="0" borderId="10" xfId="0" applyFont="1" applyBorder="1"/>
    <xf numFmtId="0" fontId="7" fillId="0" borderId="9" xfId="0" applyFont="1" applyBorder="1"/>
    <xf numFmtId="0" fontId="44" fillId="0" borderId="10" xfId="0" applyFont="1" applyBorder="1"/>
    <xf numFmtId="0" fontId="0" fillId="0" borderId="10" xfId="0" applyBorder="1"/>
    <xf numFmtId="0" fontId="7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49" fontId="15" fillId="0" borderId="9" xfId="0" applyNumberFormat="1" applyFont="1" applyBorder="1" applyAlignment="1">
      <alignment horizontal="left" wrapText="1"/>
    </xf>
    <xf numFmtId="49" fontId="15" fillId="0" borderId="10" xfId="0" applyNumberFormat="1" applyFont="1" applyBorder="1" applyAlignment="1">
      <alignment horizontal="left" wrapText="1"/>
    </xf>
    <xf numFmtId="49" fontId="15" fillId="0" borderId="9" xfId="0" applyNumberFormat="1" applyFont="1" applyBorder="1" applyAlignment="1">
      <alignment wrapText="1"/>
    </xf>
    <xf numFmtId="49" fontId="18" fillId="0" borderId="13" xfId="0" applyNumberFormat="1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7" fillId="0" borderId="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49" fontId="7" fillId="0" borderId="9" xfId="0" applyNumberFormat="1" applyFont="1" applyBorder="1" applyAlignment="1">
      <alignment wrapText="1"/>
    </xf>
    <xf numFmtId="0" fontId="14" fillId="0" borderId="10" xfId="0" applyFont="1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6" fillId="0" borderId="5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49" fontId="18" fillId="0" borderId="18" xfId="0" applyNumberFormat="1" applyFont="1" applyBorder="1" applyAlignment="1">
      <alignment wrapText="1"/>
    </xf>
    <xf numFmtId="49" fontId="18" fillId="0" borderId="19" xfId="0" applyNumberFormat="1" applyFont="1" applyBorder="1" applyAlignment="1">
      <alignment wrapText="1"/>
    </xf>
    <xf numFmtId="49" fontId="18" fillId="0" borderId="0" xfId="0" applyNumberFormat="1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5" fillId="0" borderId="15" xfId="0" applyFont="1" applyBorder="1"/>
    <xf numFmtId="0" fontId="16" fillId="0" borderId="16" xfId="0" applyFont="1" applyBorder="1"/>
    <xf numFmtId="0" fontId="21" fillId="0" borderId="19" xfId="0" applyFont="1" applyBorder="1" applyAlignment="1">
      <alignment wrapText="1"/>
    </xf>
    <xf numFmtId="0" fontId="21" fillId="0" borderId="0" xfId="0" applyFont="1" applyAlignment="1">
      <alignment wrapText="1"/>
    </xf>
    <xf numFmtId="49" fontId="23" fillId="0" borderId="6" xfId="0" applyNumberFormat="1" applyFont="1" applyBorder="1" applyAlignment="1">
      <alignment wrapText="1"/>
    </xf>
    <xf numFmtId="49" fontId="23" fillId="0" borderId="7" xfId="0" applyNumberFormat="1" applyFont="1" applyBorder="1" applyAlignment="1">
      <alignment wrapText="1"/>
    </xf>
    <xf numFmtId="49" fontId="18" fillId="0" borderId="9" xfId="0" applyNumberFormat="1" applyFont="1" applyBorder="1" applyAlignment="1">
      <alignment horizontal="left" wrapText="1"/>
    </xf>
    <xf numFmtId="49" fontId="18" fillId="0" borderId="10" xfId="0" applyNumberFormat="1" applyFont="1" applyBorder="1" applyAlignment="1">
      <alignment horizontal="left" wrapText="1"/>
    </xf>
  </cellXfs>
  <cellStyles count="4">
    <cellStyle name="Normal_Доходи" xfId="1" xr:uid="{00000000-0005-0000-0000-000000000000}"/>
    <cellStyle name="Звичайний" xfId="0" builtinId="0"/>
    <cellStyle name="Обычный 2 4" xfId="3" xr:uid="{00000000-0005-0000-0000-000002000000}"/>
    <cellStyle name="Обычный_Dod5 2" xfId="2" xr:uid="{00000000-0005-0000-0000-000003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1905001</xdr:colOff>
      <xdr:row>0</xdr:row>
      <xdr:rowOff>1</xdr:rowOff>
    </xdr:from>
    <xdr:ext cx="3686298" cy="110233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762501" y="1"/>
          <a:ext cx="3686298" cy="110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                   </a:t>
          </a: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Додаток 4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до наказу начальника Вараської міської військової  адміністрації                          __________2026 року  №_________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ea typeface="+mn-ea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9"/>
  <sheetViews>
    <sheetView showZeros="0" tabSelected="1" view="pageBreakPreview" topLeftCell="A131" zoomScaleNormal="100" zoomScaleSheetLayoutView="100" workbookViewId="0">
      <selection activeCell="A116" sqref="A116:C116"/>
    </sheetView>
  </sheetViews>
  <sheetFormatPr defaultColWidth="9.109375" defaultRowHeight="13.2" x14ac:dyDescent="0.25"/>
  <cols>
    <col min="1" max="1" width="20.5546875" style="1" customWidth="1"/>
    <col min="2" max="2" width="19.88671875" style="1" customWidth="1"/>
    <col min="3" max="3" width="68.5546875" style="1" customWidth="1"/>
    <col min="4" max="4" width="14.88671875" customWidth="1"/>
    <col min="5" max="5" width="7.6640625" style="1" hidden="1" customWidth="1"/>
    <col min="6" max="6" width="12.33203125" style="1" hidden="1" customWidth="1"/>
    <col min="7" max="7" width="0" style="1" hidden="1" customWidth="1"/>
    <col min="8" max="8" width="19.88671875" style="1" hidden="1" customWidth="1"/>
    <col min="9" max="9" width="16.44140625" style="1" hidden="1" customWidth="1"/>
    <col min="10" max="11" width="0" style="1" hidden="1" customWidth="1"/>
    <col min="12" max="12" width="18.44140625" style="1" hidden="1" customWidth="1"/>
    <col min="13" max="13" width="16" style="1" hidden="1" customWidth="1"/>
    <col min="14" max="14" width="0" style="1" hidden="1" customWidth="1"/>
    <col min="15" max="15" width="12.44140625" style="1" hidden="1" customWidth="1"/>
    <col min="16" max="16" width="16.5546875" style="1" hidden="1" customWidth="1"/>
    <col min="17" max="16384" width="9.109375" style="1"/>
  </cols>
  <sheetData>
    <row r="1" spans="1:22" ht="13.5" customHeight="1" x14ac:dyDescent="0.25"/>
    <row r="2" spans="1:22" ht="19.2" x14ac:dyDescent="0.35">
      <c r="C2" s="172"/>
      <c r="D2" s="172"/>
    </row>
    <row r="3" spans="1:22" ht="19.2" x14ac:dyDescent="0.35">
      <c r="C3" s="172"/>
      <c r="D3" s="172"/>
    </row>
    <row r="4" spans="1:22" ht="19.2" hidden="1" x14ac:dyDescent="0.35">
      <c r="C4" s="2" t="s">
        <v>0</v>
      </c>
      <c r="D4" s="62"/>
    </row>
    <row r="5" spans="1:22" ht="19.2" x14ac:dyDescent="0.35">
      <c r="C5" s="2"/>
      <c r="D5" s="62"/>
    </row>
    <row r="6" spans="1:22" customFormat="1" ht="66" customHeight="1" x14ac:dyDescent="0.35">
      <c r="B6" s="173" t="s">
        <v>1</v>
      </c>
      <c r="C6" s="173"/>
    </row>
    <row r="7" spans="1:22" customFormat="1" ht="19.2" customHeight="1" x14ac:dyDescent="0.35">
      <c r="B7" s="174">
        <v>1753200000</v>
      </c>
      <c r="C7" s="175"/>
    </row>
    <row r="8" spans="1:22" customFormat="1" ht="13.2" customHeight="1" x14ac:dyDescent="0.25">
      <c r="C8" s="87" t="s">
        <v>99</v>
      </c>
    </row>
    <row r="9" spans="1:22" customFormat="1" ht="21.6" customHeight="1" x14ac:dyDescent="0.3">
      <c r="A9" s="176" t="s">
        <v>2</v>
      </c>
      <c r="B9" s="176"/>
      <c r="C9" s="176"/>
      <c r="D9" s="176"/>
    </row>
    <row r="10" spans="1:22" customFormat="1" ht="3.6" customHeight="1" x14ac:dyDescent="0.25"/>
    <row r="11" spans="1:22" customFormat="1" x14ac:dyDescent="0.25">
      <c r="D11" s="3" t="s">
        <v>3</v>
      </c>
    </row>
    <row r="12" spans="1:22" customFormat="1" ht="13.2" customHeight="1" x14ac:dyDescent="0.25">
      <c r="A12" s="177" t="s">
        <v>4</v>
      </c>
      <c r="B12" s="179" t="s">
        <v>5</v>
      </c>
      <c r="C12" s="180"/>
      <c r="D12" s="183" t="s">
        <v>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customFormat="1" ht="46.2" customHeight="1" x14ac:dyDescent="0.25">
      <c r="A13" s="178"/>
      <c r="B13" s="181"/>
      <c r="C13" s="182"/>
      <c r="D13" s="18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customFormat="1" ht="11.4" customHeight="1" x14ac:dyDescent="0.25">
      <c r="A14" s="5">
        <v>1</v>
      </c>
      <c r="B14" s="169">
        <v>2</v>
      </c>
      <c r="C14" s="170"/>
      <c r="D14" s="6">
        <v>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customFormat="1" ht="17.399999999999999" x14ac:dyDescent="0.3">
      <c r="A15" s="163" t="s">
        <v>7</v>
      </c>
      <c r="B15" s="164"/>
      <c r="C15" s="165"/>
      <c r="D15" s="166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customFormat="1" ht="17.399999999999999" x14ac:dyDescent="0.3">
      <c r="A16" s="7">
        <v>41020000</v>
      </c>
      <c r="B16" s="156" t="s">
        <v>8</v>
      </c>
      <c r="C16" s="171"/>
      <c r="D16" s="8">
        <f>SUM(D18)</f>
        <v>9161500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30" customFormat="1" ht="73.95" customHeight="1" x14ac:dyDescent="0.35">
      <c r="A17" s="9">
        <v>41021400</v>
      </c>
      <c r="B17" s="123" t="s">
        <v>9</v>
      </c>
      <c r="C17" s="124"/>
      <c r="D17" s="10">
        <v>9161500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30" customFormat="1" ht="22.95" customHeight="1" x14ac:dyDescent="0.35">
      <c r="A18" s="9">
        <v>9900000000</v>
      </c>
      <c r="B18" s="151" t="s">
        <v>10</v>
      </c>
      <c r="C18" s="152"/>
      <c r="D18" s="10">
        <f>SUM(D17)</f>
        <v>9161500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30" customFormat="1" ht="22.95" customHeight="1" x14ac:dyDescent="0.3">
      <c r="A19" s="7">
        <v>41030000</v>
      </c>
      <c r="B19" s="156" t="s">
        <v>11</v>
      </c>
      <c r="C19" s="157"/>
      <c r="D19" s="8">
        <f>SUM(D20:D23)</f>
        <v>207088200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30" customFormat="1" ht="38.4" customHeight="1" x14ac:dyDescent="0.35">
      <c r="A20" s="78">
        <v>41031100</v>
      </c>
      <c r="B20" s="123" t="s">
        <v>95</v>
      </c>
      <c r="C20" s="124"/>
      <c r="D20" s="79">
        <v>17148600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30" ht="22.95" customHeight="1" x14ac:dyDescent="0.35">
      <c r="A21" s="80">
        <v>41033900</v>
      </c>
      <c r="B21" s="125" t="s">
        <v>12</v>
      </c>
      <c r="C21" s="126"/>
      <c r="D21" s="79">
        <v>170082100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30" ht="36" customHeight="1" x14ac:dyDescent="0.35">
      <c r="A22" s="81">
        <v>41035400</v>
      </c>
      <c r="B22" s="125" t="s">
        <v>96</v>
      </c>
      <c r="C22" s="126"/>
      <c r="D22" s="79">
        <v>602700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30" ht="40.950000000000003" customHeight="1" x14ac:dyDescent="0.35">
      <c r="A23" s="78">
        <v>41036300</v>
      </c>
      <c r="B23" s="125" t="s">
        <v>97</v>
      </c>
      <c r="C23" s="126"/>
      <c r="D23" s="79">
        <v>19254800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30" ht="22.95" customHeight="1" x14ac:dyDescent="0.35">
      <c r="A24" s="9">
        <v>9900000000</v>
      </c>
      <c r="B24" s="151" t="s">
        <v>10</v>
      </c>
      <c r="C24" s="152"/>
      <c r="D24" s="10">
        <f>SUM(D20:D23)</f>
        <v>207088200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30" ht="20.399999999999999" customHeight="1" x14ac:dyDescent="0.3">
      <c r="A25" s="77">
        <v>41050000</v>
      </c>
      <c r="B25" s="167" t="s">
        <v>13</v>
      </c>
      <c r="C25" s="168"/>
      <c r="D25" s="63">
        <f>SUM(D28:D29)</f>
        <v>2866516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1:30" ht="61.95" hidden="1" customHeight="1" x14ac:dyDescent="0.35">
      <c r="A26" s="80">
        <v>41051400</v>
      </c>
      <c r="B26" s="158" t="s">
        <v>14</v>
      </c>
      <c r="C26" s="159"/>
      <c r="D26" s="64">
        <v>125800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spans="1:30" ht="21.6" hidden="1" customHeight="1" x14ac:dyDescent="0.35">
      <c r="A27" s="80">
        <v>1710000000</v>
      </c>
      <c r="B27" s="160" t="s">
        <v>15</v>
      </c>
      <c r="C27" s="126"/>
      <c r="D27" s="64">
        <v>125800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spans="1:30" ht="41.4" customHeight="1" x14ac:dyDescent="0.35">
      <c r="A28" s="80">
        <v>41051000</v>
      </c>
      <c r="B28" s="160" t="s">
        <v>16</v>
      </c>
      <c r="C28" s="126"/>
      <c r="D28" s="64">
        <v>1234800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spans="1:30" ht="76.2" customHeight="1" x14ac:dyDescent="0.35">
      <c r="A29" s="80">
        <v>41059300</v>
      </c>
      <c r="B29" s="158" t="s">
        <v>98</v>
      </c>
      <c r="C29" s="159"/>
      <c r="D29" s="64">
        <v>1631716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spans="1:30" ht="21.6" customHeight="1" x14ac:dyDescent="0.35">
      <c r="A30" s="80">
        <v>1710000000</v>
      </c>
      <c r="B30" s="160" t="s">
        <v>15</v>
      </c>
      <c r="C30" s="126"/>
      <c r="D30" s="64">
        <f>SUM(D28:D29)</f>
        <v>2866516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spans="1:30" ht="18" customHeight="1" x14ac:dyDescent="0.35">
      <c r="A31" s="12"/>
      <c r="B31" s="161"/>
      <c r="C31" s="162"/>
      <c r="D31" s="65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spans="1:30" ht="18.600000000000001" customHeight="1" x14ac:dyDescent="0.3">
      <c r="A32" s="163" t="s">
        <v>17</v>
      </c>
      <c r="B32" s="164"/>
      <c r="C32" s="165"/>
      <c r="D32" s="166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spans="1:30" ht="18.600000000000001" hidden="1" customHeight="1" x14ac:dyDescent="0.3">
      <c r="A33" s="82">
        <v>41050000</v>
      </c>
      <c r="B33" s="167" t="s">
        <v>13</v>
      </c>
      <c r="C33" s="168"/>
      <c r="D33" s="66">
        <f>SUM(D34)</f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spans="1:30" ht="37.950000000000003" hidden="1" customHeight="1" x14ac:dyDescent="0.35">
      <c r="A34" s="83">
        <v>41051100</v>
      </c>
      <c r="B34" s="150" t="s">
        <v>18</v>
      </c>
      <c r="C34" s="126"/>
      <c r="D34" s="65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1:30" ht="21.6" hidden="1" customHeight="1" x14ac:dyDescent="0.35">
      <c r="A35" s="84">
        <v>17100000000</v>
      </c>
      <c r="B35" s="151" t="s">
        <v>15</v>
      </c>
      <c r="C35" s="152"/>
      <c r="D35" s="65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spans="1:30" ht="21.6" hidden="1" customHeight="1" x14ac:dyDescent="0.3">
      <c r="A36" s="82">
        <v>41050000</v>
      </c>
      <c r="B36" s="153" t="s">
        <v>13</v>
      </c>
      <c r="C36" s="154"/>
      <c r="D36" s="63">
        <f>SUM(D37)</f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spans="1:30" ht="33.6" hidden="1" customHeight="1" x14ac:dyDescent="0.35">
      <c r="A37" s="84">
        <v>41051100</v>
      </c>
      <c r="B37" s="125" t="s">
        <v>18</v>
      </c>
      <c r="C37" s="126"/>
      <c r="D37" s="64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:30" ht="21.6" hidden="1" customHeight="1" x14ac:dyDescent="0.35">
      <c r="A38" s="84">
        <v>1710000000</v>
      </c>
      <c r="B38" s="151" t="s">
        <v>15</v>
      </c>
      <c r="C38" s="155"/>
      <c r="D38" s="64">
        <f>SUM(D36)</f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spans="1:30" ht="21" x14ac:dyDescent="0.4">
      <c r="A39" s="85" t="s">
        <v>19</v>
      </c>
      <c r="B39" s="156" t="s">
        <v>20</v>
      </c>
      <c r="C39" s="157"/>
      <c r="D39" s="63">
        <f>SUM(D40:D41)</f>
        <v>219116216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spans="1:30" ht="21" x14ac:dyDescent="0.4">
      <c r="A40" s="85" t="s">
        <v>19</v>
      </c>
      <c r="B40" s="151" t="s">
        <v>21</v>
      </c>
      <c r="C40" s="152"/>
      <c r="D40" s="64">
        <f>SUM(D16,D19,D25)</f>
        <v>219116216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spans="1:30" ht="21" x14ac:dyDescent="0.4">
      <c r="A41" s="86" t="s">
        <v>19</v>
      </c>
      <c r="B41" s="198" t="s">
        <v>22</v>
      </c>
      <c r="C41" s="199"/>
      <c r="D41" s="67">
        <f>SUM(D36)</f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spans="1:30" s="15" customFormat="1" ht="14.25" hidden="1" customHeight="1" x14ac:dyDescent="0.35">
      <c r="A42" s="13">
        <v>1710000000</v>
      </c>
      <c r="B42" s="189" t="s">
        <v>15</v>
      </c>
      <c r="C42" s="200"/>
      <c r="D42" s="68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30" s="15" customFormat="1" ht="15.75" customHeight="1" x14ac:dyDescent="0.35">
      <c r="A43" s="13"/>
      <c r="B43" s="191"/>
      <c r="C43" s="201"/>
      <c r="D43" s="69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30" ht="20.399999999999999" hidden="1" customHeight="1" x14ac:dyDescent="0.3">
      <c r="A44" s="16">
        <v>41050000</v>
      </c>
      <c r="B44" s="202" t="s">
        <v>13</v>
      </c>
      <c r="C44" s="203"/>
      <c r="D44" s="70">
        <f>SUM(D45)</f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</row>
    <row r="45" spans="1:30" ht="62.1" hidden="1" customHeight="1" x14ac:dyDescent="0.35">
      <c r="A45" s="12">
        <v>41051400</v>
      </c>
      <c r="B45" s="204" t="s">
        <v>14</v>
      </c>
      <c r="C45" s="205"/>
      <c r="D45" s="6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</row>
    <row r="46" spans="1:30" ht="21.6" hidden="1" customHeight="1" x14ac:dyDescent="0.35">
      <c r="A46" s="12">
        <v>1710000000</v>
      </c>
      <c r="B46" s="189" t="s">
        <v>15</v>
      </c>
      <c r="C46" s="190"/>
      <c r="D46" s="7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</row>
    <row r="47" spans="1:30" ht="12.75" customHeight="1" x14ac:dyDescent="0.35">
      <c r="A47" s="17"/>
      <c r="B47" s="191"/>
      <c r="C47" s="191"/>
      <c r="D47" s="69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</row>
    <row r="48" spans="1:30" ht="9" customHeight="1" x14ac:dyDescent="0.4">
      <c r="A48" s="18"/>
      <c r="B48" s="18"/>
      <c r="C48" s="14"/>
      <c r="D48" s="4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</row>
    <row r="49" spans="1:22" customFormat="1" ht="17.399999999999999" x14ac:dyDescent="0.3">
      <c r="A49" s="176" t="s">
        <v>23</v>
      </c>
      <c r="B49" s="176"/>
      <c r="C49" s="176"/>
      <c r="D49" s="176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customFormat="1" hidden="1" x14ac:dyDescent="0.25"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customFormat="1" x14ac:dyDescent="0.25">
      <c r="D51" s="3" t="s">
        <v>3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customFormat="1" ht="21" customHeight="1" x14ac:dyDescent="0.25">
      <c r="A52" s="192" t="s">
        <v>24</v>
      </c>
      <c r="B52" s="194" t="s">
        <v>25</v>
      </c>
      <c r="C52" s="196" t="s">
        <v>26</v>
      </c>
      <c r="D52" s="183" t="s">
        <v>6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customFormat="1" ht="94.5" customHeight="1" x14ac:dyDescent="0.25">
      <c r="A53" s="193"/>
      <c r="B53" s="195"/>
      <c r="C53" s="197"/>
      <c r="D53" s="18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customFormat="1" ht="12.15" customHeight="1" x14ac:dyDescent="0.25">
      <c r="A54" s="19">
        <v>1</v>
      </c>
      <c r="B54" s="20">
        <v>2</v>
      </c>
      <c r="C54" s="20">
        <v>3</v>
      </c>
      <c r="D54" s="21">
        <v>4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customFormat="1" ht="27.75" customHeight="1" x14ac:dyDescent="0.35">
      <c r="A55" s="185" t="s">
        <v>27</v>
      </c>
      <c r="B55" s="186"/>
      <c r="C55" s="187"/>
      <c r="D55" s="188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customFormat="1" ht="26.25" customHeight="1" x14ac:dyDescent="0.35">
      <c r="A56" s="22">
        <v>3719110</v>
      </c>
      <c r="B56" s="23">
        <v>9110</v>
      </c>
      <c r="C56" s="24" t="s">
        <v>28</v>
      </c>
      <c r="D56" s="25">
        <f>SUM(D57)</f>
        <v>294602400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customFormat="1" ht="26.25" customHeight="1" x14ac:dyDescent="0.35">
      <c r="A57" s="26">
        <v>9900000000</v>
      </c>
      <c r="B57" s="27"/>
      <c r="C57" s="44" t="s">
        <v>10</v>
      </c>
      <c r="D57" s="25">
        <v>294602400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customFormat="1" ht="27.75" customHeight="1" x14ac:dyDescent="0.35">
      <c r="A58" s="28" t="s">
        <v>29</v>
      </c>
      <c r="B58" s="29" t="s">
        <v>30</v>
      </c>
      <c r="C58" s="30" t="s">
        <v>31</v>
      </c>
      <c r="D58" s="10">
        <f>SUM(D60)</f>
        <v>1000000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customFormat="1" ht="26.4" hidden="1" customHeight="1" x14ac:dyDescent="0.35">
      <c r="A59" s="28" t="s">
        <v>32</v>
      </c>
      <c r="B59" s="29"/>
      <c r="C59" s="30" t="s">
        <v>15</v>
      </c>
      <c r="D59" s="10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customFormat="1" ht="28.5" customHeight="1" x14ac:dyDescent="0.35">
      <c r="A60" s="28" t="s">
        <v>33</v>
      </c>
      <c r="B60" s="31"/>
      <c r="C60" s="31" t="s">
        <v>34</v>
      </c>
      <c r="D60" s="10">
        <f>SUM(D61)</f>
        <v>1000000</v>
      </c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customFormat="1" ht="42.75" customHeight="1" x14ac:dyDescent="0.35">
      <c r="A61" s="141" t="s">
        <v>35</v>
      </c>
      <c r="B61" s="142"/>
      <c r="C61" s="142"/>
      <c r="D61" s="32">
        <v>1000000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8.25" hidden="1" customHeight="1" x14ac:dyDescent="0.35">
      <c r="A62" s="143" t="s">
        <v>36</v>
      </c>
      <c r="B62" s="144"/>
      <c r="C62" s="144"/>
      <c r="D62" s="3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ht="38.25" hidden="1" customHeight="1" x14ac:dyDescent="0.35">
      <c r="A63" s="145" t="s">
        <v>37</v>
      </c>
      <c r="B63" s="146"/>
      <c r="C63" s="146"/>
      <c r="D63" s="3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ht="35.4" hidden="1" customHeight="1" x14ac:dyDescent="0.35">
      <c r="A64" s="147" t="s">
        <v>38</v>
      </c>
      <c r="B64" s="148"/>
      <c r="C64" s="149"/>
      <c r="D64" s="3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ht="28.5" hidden="1" customHeight="1" x14ac:dyDescent="0.35">
      <c r="A65" s="33">
        <v>17543000000</v>
      </c>
      <c r="B65" s="34"/>
      <c r="C65" s="35" t="s">
        <v>39</v>
      </c>
      <c r="D65" s="7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ht="57.75" hidden="1" customHeight="1" x14ac:dyDescent="0.35">
      <c r="A66" s="147" t="s">
        <v>40</v>
      </c>
      <c r="B66" s="148"/>
      <c r="C66" s="149"/>
      <c r="D66" s="73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ht="36.75" hidden="1" customHeight="1" x14ac:dyDescent="0.35">
      <c r="A67" s="33">
        <v>17544000000</v>
      </c>
      <c r="B67" s="34"/>
      <c r="C67" s="35" t="s">
        <v>41</v>
      </c>
      <c r="D67" s="7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ht="57.75" hidden="1" customHeight="1" x14ac:dyDescent="0.35">
      <c r="A68" s="147" t="s">
        <v>40</v>
      </c>
      <c r="B68" s="148"/>
      <c r="C68" s="149"/>
      <c r="D68" s="74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customFormat="1" ht="58.5" customHeight="1" x14ac:dyDescent="0.35">
      <c r="A69" s="28" t="s">
        <v>42</v>
      </c>
      <c r="B69" s="109" t="s">
        <v>43</v>
      </c>
      <c r="C69" s="110" t="s">
        <v>44</v>
      </c>
      <c r="D69" s="25">
        <f>D70</f>
        <v>36640000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customFormat="1" ht="33" customHeight="1" x14ac:dyDescent="0.35">
      <c r="A70" s="111">
        <v>9900000000</v>
      </c>
      <c r="B70" s="112"/>
      <c r="C70" s="44" t="s">
        <v>10</v>
      </c>
      <c r="D70" s="25">
        <f>SUM(D71:D144)</f>
        <v>36640000</v>
      </c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customFormat="1" ht="60" customHeight="1" x14ac:dyDescent="0.35">
      <c r="A71" s="115" t="s">
        <v>108</v>
      </c>
      <c r="B71" s="116"/>
      <c r="C71" s="117"/>
      <c r="D71" s="25">
        <v>1000000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customFormat="1" ht="41.25" customHeight="1" x14ac:dyDescent="0.35">
      <c r="A72" s="115" t="s">
        <v>109</v>
      </c>
      <c r="B72" s="116"/>
      <c r="C72" s="117"/>
      <c r="D72" s="94">
        <v>500000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41.25" hidden="1" customHeight="1" x14ac:dyDescent="0.35">
      <c r="A73" s="118" t="s">
        <v>66</v>
      </c>
      <c r="B73" s="119"/>
      <c r="C73" s="120"/>
      <c r="D73" s="88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customFormat="1" ht="41.25" customHeight="1" x14ac:dyDescent="0.35">
      <c r="A74" s="115" t="s">
        <v>109</v>
      </c>
      <c r="B74" s="116"/>
      <c r="C74" s="117"/>
      <c r="D74" s="94">
        <v>2000000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41.25" hidden="1" customHeight="1" x14ac:dyDescent="0.35">
      <c r="A75" s="118" t="s">
        <v>74</v>
      </c>
      <c r="B75" s="119"/>
      <c r="C75" s="120"/>
      <c r="D75" s="88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ht="41.25" hidden="1" customHeight="1" x14ac:dyDescent="0.35">
      <c r="A76" s="118" t="s">
        <v>67</v>
      </c>
      <c r="B76" s="119"/>
      <c r="C76" s="120"/>
      <c r="D76" s="88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  <row r="77" spans="1:22" customFormat="1" ht="40.5" customHeight="1" x14ac:dyDescent="0.35">
      <c r="A77" s="115" t="s">
        <v>109</v>
      </c>
      <c r="B77" s="116"/>
      <c r="C77" s="117"/>
      <c r="D77" s="94">
        <v>1000000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45" hidden="1" customHeight="1" x14ac:dyDescent="0.35">
      <c r="A78" s="118" t="s">
        <v>68</v>
      </c>
      <c r="B78" s="119"/>
      <c r="C78" s="120"/>
      <c r="D78" s="88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</row>
    <row r="79" spans="1:22" ht="45" hidden="1" customHeight="1" x14ac:dyDescent="0.35">
      <c r="A79" s="118" t="s">
        <v>75</v>
      </c>
      <c r="B79" s="119"/>
      <c r="C79" s="120"/>
      <c r="D79" s="88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</row>
    <row r="80" spans="1:22" ht="41.25" hidden="1" customHeight="1" x14ac:dyDescent="0.35">
      <c r="A80" s="118" t="s">
        <v>78</v>
      </c>
      <c r="B80" s="119"/>
      <c r="C80" s="120"/>
      <c r="D80" s="88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</row>
    <row r="81" spans="1:22" customFormat="1" ht="41.25" customHeight="1" x14ac:dyDescent="0.35">
      <c r="A81" s="115" t="s">
        <v>109</v>
      </c>
      <c r="B81" s="116"/>
      <c r="C81" s="117"/>
      <c r="D81" s="94">
        <v>750000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customFormat="1" ht="41.25" customHeight="1" x14ac:dyDescent="0.35">
      <c r="A82" s="115" t="s">
        <v>109</v>
      </c>
      <c r="B82" s="116"/>
      <c r="C82" s="117"/>
      <c r="D82" s="94">
        <v>850000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41.25" hidden="1" customHeight="1" x14ac:dyDescent="0.35">
      <c r="A83" s="118" t="s">
        <v>69</v>
      </c>
      <c r="B83" s="119"/>
      <c r="C83" s="120"/>
      <c r="D83" s="88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</row>
    <row r="84" spans="1:22" customFormat="1" ht="40.5" customHeight="1" x14ac:dyDescent="0.35">
      <c r="A84" s="115" t="s">
        <v>109</v>
      </c>
      <c r="B84" s="116"/>
      <c r="C84" s="117"/>
      <c r="D84" s="94">
        <v>500000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45" hidden="1" customHeight="1" x14ac:dyDescent="0.35">
      <c r="A85" s="118" t="s">
        <v>87</v>
      </c>
      <c r="B85" s="119"/>
      <c r="C85" s="120"/>
      <c r="D85" s="88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</row>
    <row r="86" spans="1:22" customFormat="1" ht="45" customHeight="1" x14ac:dyDescent="0.35">
      <c r="A86" s="115" t="s">
        <v>109</v>
      </c>
      <c r="B86" s="116"/>
      <c r="C86" s="117"/>
      <c r="D86" s="94">
        <v>1000000</v>
      </c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45" hidden="1" customHeight="1" x14ac:dyDescent="0.35">
      <c r="A87" s="118" t="s">
        <v>82</v>
      </c>
      <c r="B87" s="119"/>
      <c r="C87" s="120"/>
      <c r="D87" s="88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</row>
    <row r="88" spans="1:22" customFormat="1" ht="41.25" customHeight="1" x14ac:dyDescent="0.35">
      <c r="A88" s="115" t="s">
        <v>109</v>
      </c>
      <c r="B88" s="116"/>
      <c r="C88" s="117"/>
      <c r="D88" s="94">
        <v>500000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45" hidden="1" customHeight="1" x14ac:dyDescent="0.35">
      <c r="A89" s="118" t="s">
        <v>76</v>
      </c>
      <c r="B89" s="119"/>
      <c r="C89" s="120"/>
      <c r="D89" s="88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</row>
    <row r="90" spans="1:22" ht="45" hidden="1" customHeight="1" x14ac:dyDescent="0.35">
      <c r="A90" s="118" t="s">
        <v>83</v>
      </c>
      <c r="B90" s="119"/>
      <c r="C90" s="120"/>
      <c r="D90" s="88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</row>
    <row r="91" spans="1:22" ht="45" hidden="1" customHeight="1" x14ac:dyDescent="0.35">
      <c r="A91" s="118" t="s">
        <v>70</v>
      </c>
      <c r="B91" s="119"/>
      <c r="C91" s="120"/>
      <c r="D91" s="88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</row>
    <row r="92" spans="1:22" ht="45" hidden="1" customHeight="1" x14ac:dyDescent="0.35">
      <c r="A92" s="118" t="s">
        <v>65</v>
      </c>
      <c r="B92" s="119"/>
      <c r="C92" s="120"/>
      <c r="D92" s="88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</row>
    <row r="93" spans="1:22" ht="45" hidden="1" customHeight="1" x14ac:dyDescent="0.35">
      <c r="A93" s="118" t="s">
        <v>80</v>
      </c>
      <c r="B93" s="119"/>
      <c r="C93" s="120"/>
      <c r="D93" s="88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</row>
    <row r="94" spans="1:22" ht="47.25" hidden="1" customHeight="1" x14ac:dyDescent="0.35">
      <c r="A94" s="118" t="s">
        <v>77</v>
      </c>
      <c r="B94" s="119"/>
      <c r="C94" s="120"/>
      <c r="D94" s="88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</row>
    <row r="95" spans="1:22" customFormat="1" ht="43.5" customHeight="1" x14ac:dyDescent="0.35">
      <c r="A95" s="115" t="s">
        <v>109</v>
      </c>
      <c r="B95" s="116"/>
      <c r="C95" s="117"/>
      <c r="D95" s="94">
        <v>1000000</v>
      </c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customFormat="1" ht="40.5" customHeight="1" x14ac:dyDescent="0.35">
      <c r="A96" s="115" t="s">
        <v>109</v>
      </c>
      <c r="B96" s="116"/>
      <c r="C96" s="117"/>
      <c r="D96" s="94">
        <v>800000</v>
      </c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44.25" customHeight="1" x14ac:dyDescent="0.35">
      <c r="A97" s="115" t="s">
        <v>109</v>
      </c>
      <c r="B97" s="116"/>
      <c r="C97" s="117"/>
      <c r="D97" s="94">
        <v>1000000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ht="47.25" hidden="1" customHeight="1" x14ac:dyDescent="0.35">
      <c r="A98" s="118" t="s">
        <v>88</v>
      </c>
      <c r="B98" s="119"/>
      <c r="C98" s="120"/>
      <c r="D98" s="88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</row>
    <row r="99" spans="1:22" ht="47.25" hidden="1" customHeight="1" x14ac:dyDescent="0.35">
      <c r="A99" s="118" t="s">
        <v>85</v>
      </c>
      <c r="B99" s="119"/>
      <c r="C99" s="120"/>
      <c r="D99" s="88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</row>
    <row r="100" spans="1:22" ht="47.25" hidden="1" customHeight="1" x14ac:dyDescent="0.35">
      <c r="A100" s="118" t="s">
        <v>89</v>
      </c>
      <c r="B100" s="119"/>
      <c r="C100" s="120"/>
      <c r="D100" s="88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</row>
    <row r="101" spans="1:22" ht="47.25" hidden="1" customHeight="1" x14ac:dyDescent="0.35">
      <c r="A101" s="118" t="s">
        <v>72</v>
      </c>
      <c r="B101" s="119"/>
      <c r="C101" s="120"/>
      <c r="D101" s="88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</row>
    <row r="102" spans="1:22" customFormat="1" ht="44.25" customHeight="1" x14ac:dyDescent="0.35">
      <c r="A102" s="115" t="s">
        <v>109</v>
      </c>
      <c r="B102" s="116"/>
      <c r="C102" s="117"/>
      <c r="D102" s="94">
        <v>1000000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customFormat="1" ht="44.25" customHeight="1" x14ac:dyDescent="0.35">
      <c r="A103" s="115" t="s">
        <v>109</v>
      </c>
      <c r="B103" s="116"/>
      <c r="C103" s="117"/>
      <c r="D103" s="94">
        <v>200000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47.25" hidden="1" customHeight="1" x14ac:dyDescent="0.35">
      <c r="A104" s="118" t="s">
        <v>91</v>
      </c>
      <c r="B104" s="119"/>
      <c r="C104" s="120"/>
      <c r="D104" s="88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</row>
    <row r="105" spans="1:22" customFormat="1" ht="42.75" customHeight="1" x14ac:dyDescent="0.35">
      <c r="A105" s="115" t="s">
        <v>109</v>
      </c>
      <c r="B105" s="116"/>
      <c r="C105" s="117"/>
      <c r="D105" s="94">
        <v>1000000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47.25" hidden="1" customHeight="1" x14ac:dyDescent="0.35">
      <c r="A106" s="118" t="s">
        <v>79</v>
      </c>
      <c r="B106" s="119"/>
      <c r="C106" s="120"/>
      <c r="D106" s="88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</row>
    <row r="107" spans="1:22" customFormat="1" ht="44.25" customHeight="1" x14ac:dyDescent="0.35">
      <c r="A107" s="115" t="s">
        <v>109</v>
      </c>
      <c r="B107" s="116"/>
      <c r="C107" s="117"/>
      <c r="D107" s="94">
        <v>1000000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47.25" hidden="1" customHeight="1" x14ac:dyDescent="0.35">
      <c r="A108" s="118" t="s">
        <v>90</v>
      </c>
      <c r="B108" s="119"/>
      <c r="C108" s="120"/>
      <c r="D108" s="88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customFormat="1" ht="40.5" customHeight="1" x14ac:dyDescent="0.35">
      <c r="A109" s="115" t="s">
        <v>109</v>
      </c>
      <c r="B109" s="116"/>
      <c r="C109" s="117"/>
      <c r="D109" s="94">
        <v>1000000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47.25" hidden="1" customHeight="1" x14ac:dyDescent="0.35">
      <c r="A110" s="118" t="s">
        <v>84</v>
      </c>
      <c r="B110" s="119"/>
      <c r="C110" s="120"/>
      <c r="D110" s="88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</row>
    <row r="111" spans="1:22" ht="42.75" hidden="1" customHeight="1" x14ac:dyDescent="0.35">
      <c r="A111" s="118" t="s">
        <v>93</v>
      </c>
      <c r="B111" s="119"/>
      <c r="C111" s="120"/>
      <c r="D111" s="88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</row>
    <row r="112" spans="1:22" customFormat="1" ht="42.75" customHeight="1" x14ac:dyDescent="0.35">
      <c r="A112" s="115" t="s">
        <v>109</v>
      </c>
      <c r="B112" s="116"/>
      <c r="C112" s="117"/>
      <c r="D112" s="94">
        <v>1600000</v>
      </c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customFormat="1" ht="57.75" customHeight="1" x14ac:dyDescent="0.35">
      <c r="A113" s="115" t="s">
        <v>113</v>
      </c>
      <c r="B113" s="116"/>
      <c r="C113" s="117"/>
      <c r="D113" s="94">
        <v>1240000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customFormat="1" ht="57.75" customHeight="1" x14ac:dyDescent="0.35">
      <c r="A114" s="115" t="s">
        <v>113</v>
      </c>
      <c r="B114" s="116"/>
      <c r="C114" s="117"/>
      <c r="D114" s="94">
        <v>1000000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41.25" hidden="1" customHeight="1" x14ac:dyDescent="0.35">
      <c r="A115" s="118" t="s">
        <v>92</v>
      </c>
      <c r="B115" s="119"/>
      <c r="C115" s="120"/>
      <c r="D115" s="88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</row>
    <row r="116" spans="1:22" customFormat="1" ht="57" customHeight="1" x14ac:dyDescent="0.35">
      <c r="A116" s="115" t="s">
        <v>115</v>
      </c>
      <c r="B116" s="116"/>
      <c r="C116" s="117"/>
      <c r="D116" s="94">
        <v>750000</v>
      </c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41.25" customHeight="1" x14ac:dyDescent="0.35">
      <c r="A117" s="113" t="s">
        <v>110</v>
      </c>
      <c r="B117" s="114"/>
      <c r="C117" s="114"/>
      <c r="D117" s="94">
        <v>1000000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</row>
    <row r="118" spans="1:22" customFormat="1" ht="40.5" customHeight="1" x14ac:dyDescent="0.35">
      <c r="A118" s="113" t="s">
        <v>110</v>
      </c>
      <c r="B118" s="114"/>
      <c r="C118" s="114"/>
      <c r="D118" s="94">
        <v>500000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customFormat="1" ht="40.5" customHeight="1" x14ac:dyDescent="0.35">
      <c r="A119" s="113" t="s">
        <v>110</v>
      </c>
      <c r="B119" s="114"/>
      <c r="C119" s="114"/>
      <c r="D119" s="94">
        <v>500000</v>
      </c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customFormat="1" ht="39.75" customHeight="1" x14ac:dyDescent="0.35">
      <c r="A120" s="113" t="s">
        <v>110</v>
      </c>
      <c r="B120" s="114"/>
      <c r="C120" s="114"/>
      <c r="D120" s="94">
        <v>1000000</v>
      </c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customFormat="1" ht="42" customHeight="1" x14ac:dyDescent="0.35">
      <c r="A121" s="113" t="s">
        <v>110</v>
      </c>
      <c r="B121" s="114"/>
      <c r="C121" s="114"/>
      <c r="D121" s="94">
        <v>750000</v>
      </c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44.25" hidden="1" customHeight="1" x14ac:dyDescent="0.35">
      <c r="A122" s="121" t="s">
        <v>73</v>
      </c>
      <c r="B122" s="122"/>
      <c r="C122" s="122"/>
      <c r="D122" s="88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</row>
    <row r="123" spans="1:22" customFormat="1" ht="44.25" customHeight="1" x14ac:dyDescent="0.35">
      <c r="A123" s="113" t="s">
        <v>110</v>
      </c>
      <c r="B123" s="114"/>
      <c r="C123" s="114"/>
      <c r="D123" s="94">
        <v>1000000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customFormat="1" ht="44.25" customHeight="1" x14ac:dyDescent="0.35">
      <c r="A124" s="113" t="s">
        <v>110</v>
      </c>
      <c r="B124" s="114"/>
      <c r="C124" s="114"/>
      <c r="D124" s="94">
        <v>1000000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56.25" hidden="1" customHeight="1" x14ac:dyDescent="0.35">
      <c r="A125" s="121" t="s">
        <v>86</v>
      </c>
      <c r="B125" s="122"/>
      <c r="C125" s="122"/>
      <c r="D125" s="88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2" ht="40.5" hidden="1" customHeight="1" x14ac:dyDescent="0.35">
      <c r="A126" s="121" t="s">
        <v>71</v>
      </c>
      <c r="B126" s="122"/>
      <c r="C126" s="122"/>
      <c r="D126" s="88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</row>
    <row r="127" spans="1:22" ht="60" hidden="1" customHeight="1" x14ac:dyDescent="0.35">
      <c r="A127" s="121" t="s">
        <v>81</v>
      </c>
      <c r="B127" s="122"/>
      <c r="C127" s="122"/>
      <c r="D127" s="88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</row>
    <row r="128" spans="1:22" customFormat="1" ht="60" customHeight="1" x14ac:dyDescent="0.35">
      <c r="A128" s="113" t="s">
        <v>114</v>
      </c>
      <c r="B128" s="114"/>
      <c r="C128" s="114"/>
      <c r="D128" s="94">
        <v>2000000</v>
      </c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customFormat="1" ht="75" customHeight="1" x14ac:dyDescent="0.35">
      <c r="A129" s="113" t="s">
        <v>111</v>
      </c>
      <c r="B129" s="114"/>
      <c r="C129" s="114"/>
      <c r="D129" s="98">
        <v>1000000</v>
      </c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customFormat="1" ht="61.5" customHeight="1" x14ac:dyDescent="0.35">
      <c r="A130" s="113" t="s">
        <v>94</v>
      </c>
      <c r="B130" s="114"/>
      <c r="C130" s="114"/>
      <c r="D130" s="94">
        <v>1200000</v>
      </c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60" customHeight="1" x14ac:dyDescent="0.35">
      <c r="A131" s="113" t="s">
        <v>100</v>
      </c>
      <c r="B131" s="114"/>
      <c r="C131" s="114"/>
      <c r="D131" s="94">
        <v>1000000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</row>
    <row r="132" spans="1:22" customFormat="1" ht="78.75" customHeight="1" x14ac:dyDescent="0.35">
      <c r="A132" s="113" t="s">
        <v>112</v>
      </c>
      <c r="B132" s="114"/>
      <c r="C132" s="114"/>
      <c r="D132" s="95">
        <v>2000000</v>
      </c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72.75" hidden="1" customHeight="1" x14ac:dyDescent="0.35">
      <c r="A133" s="121" t="s">
        <v>102</v>
      </c>
      <c r="B133" s="122"/>
      <c r="C133" s="122"/>
      <c r="D133" s="90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</row>
    <row r="134" spans="1:22" customFormat="1" ht="45" customHeight="1" x14ac:dyDescent="0.35">
      <c r="A134" s="113" t="s">
        <v>103</v>
      </c>
      <c r="B134" s="114"/>
      <c r="C134" s="114"/>
      <c r="D134" s="95">
        <v>1000000</v>
      </c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58.65" hidden="1" customHeight="1" x14ac:dyDescent="0.35">
      <c r="A135" s="121" t="s">
        <v>45</v>
      </c>
      <c r="B135" s="122"/>
      <c r="C135" s="122"/>
      <c r="D135" s="89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</row>
    <row r="136" spans="1:22" ht="57" customHeight="1" x14ac:dyDescent="0.35">
      <c r="A136" s="113" t="s">
        <v>106</v>
      </c>
      <c r="B136" s="114"/>
      <c r="C136" s="114"/>
      <c r="D136" s="94">
        <v>3000000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</row>
    <row r="137" spans="1:22" ht="53.25" hidden="1" customHeight="1" x14ac:dyDescent="0.35">
      <c r="A137" s="121" t="s">
        <v>46</v>
      </c>
      <c r="B137" s="122"/>
      <c r="C137" s="122"/>
      <c r="D137" s="90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</row>
    <row r="138" spans="1:22" ht="55.5" hidden="1" customHeight="1" x14ac:dyDescent="0.35">
      <c r="A138" s="121" t="s">
        <v>47</v>
      </c>
      <c r="B138" s="122"/>
      <c r="C138" s="122"/>
      <c r="D138" s="89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</row>
    <row r="139" spans="1:22" ht="75" hidden="1" customHeight="1" x14ac:dyDescent="0.35">
      <c r="A139" s="121" t="s">
        <v>101</v>
      </c>
      <c r="B139" s="135"/>
      <c r="C139" s="135"/>
      <c r="D139" s="90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</row>
    <row r="140" spans="1:22" ht="36" hidden="1" customHeight="1" x14ac:dyDescent="0.35">
      <c r="A140" s="36" t="s">
        <v>48</v>
      </c>
      <c r="B140" s="37" t="s">
        <v>30</v>
      </c>
      <c r="C140" s="38" t="s">
        <v>31</v>
      </c>
      <c r="D140" s="9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</row>
    <row r="141" spans="1:22" ht="36" hidden="1" customHeight="1" x14ac:dyDescent="0.35">
      <c r="A141" s="36" t="s">
        <v>32</v>
      </c>
      <c r="B141" s="37"/>
      <c r="C141" s="38" t="s">
        <v>15</v>
      </c>
      <c r="D141" s="9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</row>
    <row r="142" spans="1:22" ht="36" hidden="1" customHeight="1" x14ac:dyDescent="0.35">
      <c r="A142" s="121" t="s">
        <v>49</v>
      </c>
      <c r="B142" s="122"/>
      <c r="C142" s="122"/>
      <c r="D142" s="90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</row>
    <row r="143" spans="1:22" ht="2.25" hidden="1" customHeight="1" x14ac:dyDescent="0.35">
      <c r="A143" s="39"/>
      <c r="B143" s="40"/>
      <c r="C143" s="41"/>
      <c r="D143" s="9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</row>
    <row r="144" spans="1:22" ht="21.75" customHeight="1" x14ac:dyDescent="0.35">
      <c r="A144" s="42"/>
      <c r="B144" s="43"/>
      <c r="C144" s="43"/>
      <c r="D144" s="93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</row>
    <row r="145" spans="1:22" customFormat="1" ht="25.5" customHeight="1" x14ac:dyDescent="0.35">
      <c r="A145" s="132" t="s">
        <v>50</v>
      </c>
      <c r="B145" s="133"/>
      <c r="C145" s="133"/>
      <c r="D145" s="134"/>
      <c r="E145" s="4"/>
      <c r="F145" s="4"/>
      <c r="G145" s="4"/>
      <c r="H145" s="102">
        <f>SUM(D72,D86,D96,D112,D118,D120)</f>
        <v>5400000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customFormat="1" ht="30.75" hidden="1" customHeight="1" x14ac:dyDescent="0.35">
      <c r="A146" s="28" t="s">
        <v>29</v>
      </c>
      <c r="B146" s="103">
        <v>9770</v>
      </c>
      <c r="C146" s="44" t="s">
        <v>51</v>
      </c>
      <c r="D146" s="25">
        <f>SUM(D147)</f>
        <v>0</v>
      </c>
      <c r="E146" s="4"/>
      <c r="F146" s="4"/>
      <c r="G146" s="4"/>
      <c r="H146" s="101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customFormat="1" ht="30.75" hidden="1" customHeight="1" x14ac:dyDescent="0.35">
      <c r="A147" s="28" t="s">
        <v>32</v>
      </c>
      <c r="B147" s="29"/>
      <c r="C147" s="30" t="s">
        <v>15</v>
      </c>
      <c r="D147" s="25">
        <f>SUM(D148)</f>
        <v>0</v>
      </c>
      <c r="E147" s="4"/>
      <c r="F147" s="4"/>
      <c r="G147" s="4"/>
      <c r="H147" s="101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customFormat="1" ht="63.75" hidden="1" customHeight="1" x14ac:dyDescent="0.35">
      <c r="A148" s="136" t="s">
        <v>52</v>
      </c>
      <c r="B148" s="137"/>
      <c r="C148" s="137"/>
      <c r="D148" s="94"/>
      <c r="E148" s="4"/>
      <c r="F148" s="4"/>
      <c r="G148" s="4"/>
      <c r="H148" s="101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customFormat="1" ht="27" hidden="1" customHeight="1" x14ac:dyDescent="0.35">
      <c r="A149" s="104" t="s">
        <v>53</v>
      </c>
      <c r="B149" s="103">
        <v>9770</v>
      </c>
      <c r="C149" s="44" t="s">
        <v>51</v>
      </c>
      <c r="D149" s="25">
        <f>SUM(D150)</f>
        <v>0</v>
      </c>
      <c r="E149" s="4"/>
      <c r="F149" s="4"/>
      <c r="G149" s="4"/>
      <c r="H149" s="101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customFormat="1" ht="27.75" hidden="1" customHeight="1" x14ac:dyDescent="0.35">
      <c r="A150" s="28" t="s">
        <v>32</v>
      </c>
      <c r="B150" s="29"/>
      <c r="C150" s="30" t="s">
        <v>15</v>
      </c>
      <c r="D150" s="25">
        <f>SUM(D151)</f>
        <v>0</v>
      </c>
      <c r="E150" s="4"/>
      <c r="F150" s="4"/>
      <c r="G150" s="4"/>
      <c r="H150" s="101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customFormat="1" ht="36" hidden="1" customHeight="1" x14ac:dyDescent="0.35">
      <c r="A151" s="138" t="s">
        <v>54</v>
      </c>
      <c r="B151" s="139"/>
      <c r="C151" s="140"/>
      <c r="D151" s="94"/>
      <c r="E151" s="4"/>
      <c r="F151" s="4"/>
      <c r="G151" s="4"/>
      <c r="H151" s="10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customFormat="1" ht="16.5" customHeight="1" x14ac:dyDescent="0.35">
      <c r="A152" s="96"/>
      <c r="B152" s="97"/>
      <c r="C152" s="97"/>
      <c r="D152" s="73"/>
      <c r="E152" s="4"/>
      <c r="F152" s="4"/>
      <c r="G152" s="4"/>
      <c r="H152" s="101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customFormat="1" ht="21" x14ac:dyDescent="0.4">
      <c r="A153" s="105" t="s">
        <v>19</v>
      </c>
      <c r="B153" s="106" t="s">
        <v>19</v>
      </c>
      <c r="C153" s="44" t="s">
        <v>107</v>
      </c>
      <c r="D153" s="8">
        <f>SUM(D154:D155)</f>
        <v>332242400</v>
      </c>
      <c r="H153" s="100">
        <f>SUM(D71,D77,D81,D97,D102,D103,D107,D109,D116,D117,D123,D128,D129,D131,D132)</f>
        <v>15700000</v>
      </c>
      <c r="J153" s="99">
        <f>SUM(E134)</f>
        <v>0</v>
      </c>
      <c r="K153" s="99">
        <f>SUM(F134)</f>
        <v>0</v>
      </c>
      <c r="L153" s="100">
        <f>SUM(D136)</f>
        <v>3000000</v>
      </c>
      <c r="M153" s="100">
        <f>SUM(D134)</f>
        <v>1000000</v>
      </c>
      <c r="P153" s="100">
        <f>SUM(H145:M155)</f>
        <v>36640000</v>
      </c>
    </row>
    <row r="154" spans="1:22" customFormat="1" ht="21" x14ac:dyDescent="0.4">
      <c r="A154" s="105" t="s">
        <v>19</v>
      </c>
      <c r="B154" s="106" t="s">
        <v>19</v>
      </c>
      <c r="C154" s="31" t="s">
        <v>21</v>
      </c>
      <c r="D154" s="10">
        <f>SUM(D56,D69,D58)</f>
        <v>332242400</v>
      </c>
      <c r="H154" s="100">
        <f>SUM(D74,D82,D84,D88,D95,D105,D113,D114,D119,D121,D124,D130)</f>
        <v>11540000</v>
      </c>
    </row>
    <row r="155" spans="1:22" customFormat="1" ht="21" x14ac:dyDescent="0.4">
      <c r="A155" s="45" t="s">
        <v>19</v>
      </c>
      <c r="B155" s="46" t="s">
        <v>19</v>
      </c>
      <c r="C155" s="47" t="s">
        <v>22</v>
      </c>
      <c r="D155" s="48">
        <f>SUM(D146,D149)</f>
        <v>0</v>
      </c>
    </row>
    <row r="156" spans="1:22" customFormat="1" ht="130.5" customHeight="1" x14ac:dyDescent="0.4">
      <c r="A156" s="127" t="s">
        <v>55</v>
      </c>
      <c r="B156" s="128"/>
      <c r="C156" s="128"/>
      <c r="D156" s="128"/>
      <c r="E156" t="s">
        <v>104</v>
      </c>
      <c r="F156" s="107">
        <v>5400000</v>
      </c>
      <c r="G156" s="107"/>
      <c r="H156" s="107">
        <v>8000000</v>
      </c>
      <c r="I156" s="107">
        <v>4990000</v>
      </c>
      <c r="J156" s="107"/>
      <c r="K156" s="107"/>
      <c r="L156" s="107">
        <v>1500000</v>
      </c>
      <c r="M156" s="107">
        <v>1000000</v>
      </c>
      <c r="N156" s="107"/>
      <c r="O156" s="107"/>
      <c r="P156" s="108">
        <f>SUM(F156:M156)</f>
        <v>20890000</v>
      </c>
    </row>
    <row r="157" spans="1:22" customFormat="1" ht="41.25" customHeight="1" x14ac:dyDescent="0.4">
      <c r="A157" s="129" t="s">
        <v>56</v>
      </c>
      <c r="B157" s="129"/>
      <c r="C157" s="129"/>
      <c r="D157" s="129"/>
      <c r="E157" t="s">
        <v>105</v>
      </c>
      <c r="F157" s="107"/>
      <c r="G157" s="107"/>
      <c r="H157" s="107">
        <v>7700000</v>
      </c>
      <c r="I157" s="107">
        <v>6550000</v>
      </c>
      <c r="J157" s="107"/>
      <c r="K157" s="107"/>
      <c r="L157" s="107">
        <v>1500000</v>
      </c>
      <c r="M157" s="107"/>
      <c r="N157" s="107"/>
      <c r="O157" s="107"/>
      <c r="P157" s="108">
        <f>SUM(F157:M157)</f>
        <v>15750000</v>
      </c>
    </row>
    <row r="158" spans="1:22" customFormat="1" ht="21.75" customHeight="1" x14ac:dyDescent="0.4">
      <c r="A158" s="130" t="s">
        <v>57</v>
      </c>
      <c r="B158" s="131"/>
      <c r="C158" s="131"/>
      <c r="D158" s="50"/>
      <c r="E158" s="51"/>
    </row>
    <row r="159" spans="1:22" customFormat="1" ht="23.25" customHeight="1" x14ac:dyDescent="0.35">
      <c r="A159" s="130" t="s">
        <v>58</v>
      </c>
      <c r="B159" s="131"/>
      <c r="C159" s="131"/>
      <c r="E159" s="51"/>
    </row>
    <row r="160" spans="1:22" customFormat="1" ht="24.75" customHeight="1" x14ac:dyDescent="0.25">
      <c r="A160" s="52" t="s">
        <v>59</v>
      </c>
      <c r="B160" s="53"/>
      <c r="C160" s="49"/>
    </row>
    <row r="161" spans="1:7" ht="23.25" customHeight="1" x14ac:dyDescent="0.25"/>
    <row r="162" spans="1:7" ht="21" hidden="1" x14ac:dyDescent="0.4">
      <c r="A162" s="54" t="s">
        <v>60</v>
      </c>
      <c r="B162" s="54"/>
      <c r="C162" s="54"/>
      <c r="D162" s="61"/>
    </row>
    <row r="163" spans="1:7" ht="21" hidden="1" x14ac:dyDescent="0.4">
      <c r="A163" s="54" t="s">
        <v>61</v>
      </c>
      <c r="B163" s="55"/>
      <c r="C163" s="55"/>
      <c r="D163" s="61"/>
    </row>
    <row r="164" spans="1:7" ht="21" hidden="1" x14ac:dyDescent="0.4">
      <c r="A164" s="54" t="s">
        <v>62</v>
      </c>
      <c r="B164" s="54"/>
      <c r="C164" s="54"/>
      <c r="D164" s="75"/>
      <c r="E164" s="54"/>
    </row>
    <row r="165" spans="1:7" hidden="1" x14ac:dyDescent="0.25"/>
    <row r="166" spans="1:7" hidden="1" x14ac:dyDescent="0.25"/>
    <row r="167" spans="1:7" hidden="1" x14ac:dyDescent="0.25"/>
    <row r="168" spans="1:7" ht="22.8" hidden="1" x14ac:dyDescent="0.4">
      <c r="A168" s="56" t="s">
        <v>64</v>
      </c>
      <c r="B168" s="57"/>
      <c r="C168" s="59" t="s">
        <v>63</v>
      </c>
      <c r="D168" s="76"/>
      <c r="E168" s="58"/>
      <c r="G168" s="60"/>
    </row>
    <row r="169" spans="1:7" hidden="1" x14ac:dyDescent="0.25"/>
  </sheetData>
  <mergeCells count="131">
    <mergeCell ref="A55:D55"/>
    <mergeCell ref="B46:C46"/>
    <mergeCell ref="B47:C47"/>
    <mergeCell ref="A49:D49"/>
    <mergeCell ref="A52:A53"/>
    <mergeCell ref="B52:B53"/>
    <mergeCell ref="C52:C53"/>
    <mergeCell ref="D52:D53"/>
    <mergeCell ref="B40:C40"/>
    <mergeCell ref="B41:C41"/>
    <mergeCell ref="B42:C42"/>
    <mergeCell ref="B43:C43"/>
    <mergeCell ref="B44:C44"/>
    <mergeCell ref="B45:C45"/>
    <mergeCell ref="B14:C14"/>
    <mergeCell ref="A15:D15"/>
    <mergeCell ref="B16:C16"/>
    <mergeCell ref="B17:C17"/>
    <mergeCell ref="B18:C18"/>
    <mergeCell ref="B19:C19"/>
    <mergeCell ref="C2:D2"/>
    <mergeCell ref="C3:D3"/>
    <mergeCell ref="B6:C6"/>
    <mergeCell ref="B7:C7"/>
    <mergeCell ref="A9:D9"/>
    <mergeCell ref="A12:A13"/>
    <mergeCell ref="B12:C13"/>
    <mergeCell ref="D12:D13"/>
    <mergeCell ref="B21:C21"/>
    <mergeCell ref="B34:C34"/>
    <mergeCell ref="B35:C35"/>
    <mergeCell ref="B36:C36"/>
    <mergeCell ref="B37:C37"/>
    <mergeCell ref="B38:C38"/>
    <mergeCell ref="B39:C39"/>
    <mergeCell ref="B29:C29"/>
    <mergeCell ref="B30:C30"/>
    <mergeCell ref="B31:C31"/>
    <mergeCell ref="A32:D32"/>
    <mergeCell ref="B33:C33"/>
    <mergeCell ref="B24:C24"/>
    <mergeCell ref="B25:C25"/>
    <mergeCell ref="B26:C26"/>
    <mergeCell ref="B27:C27"/>
    <mergeCell ref="B28:C28"/>
    <mergeCell ref="A61:C61"/>
    <mergeCell ref="A62:C62"/>
    <mergeCell ref="A63:C63"/>
    <mergeCell ref="A64:C64"/>
    <mergeCell ref="A66:C66"/>
    <mergeCell ref="A92:C92"/>
    <mergeCell ref="A73:C73"/>
    <mergeCell ref="A74:C74"/>
    <mergeCell ref="A75:C75"/>
    <mergeCell ref="A68:C68"/>
    <mergeCell ref="A72:C72"/>
    <mergeCell ref="A86:C86"/>
    <mergeCell ref="A79:C79"/>
    <mergeCell ref="A89:C89"/>
    <mergeCell ref="A88:C88"/>
    <mergeCell ref="A84:C84"/>
    <mergeCell ref="A87:C87"/>
    <mergeCell ref="A80:C80"/>
    <mergeCell ref="A111:C111"/>
    <mergeCell ref="A118:C118"/>
    <mergeCell ref="A108:C108"/>
    <mergeCell ref="A110:C110"/>
    <mergeCell ref="A115:C115"/>
    <mergeCell ref="A104:C104"/>
    <mergeCell ref="A112:C112"/>
    <mergeCell ref="A114:C114"/>
    <mergeCell ref="A105:C105"/>
    <mergeCell ref="A117:C117"/>
    <mergeCell ref="A106:C106"/>
    <mergeCell ref="A102:C102"/>
    <mergeCell ref="A76:C76"/>
    <mergeCell ref="A101:C101"/>
    <mergeCell ref="A99:C99"/>
    <mergeCell ref="A81:C81"/>
    <mergeCell ref="A85:C85"/>
    <mergeCell ref="A98:C98"/>
    <mergeCell ref="A96:C96"/>
    <mergeCell ref="A93:C93"/>
    <mergeCell ref="B20:C20"/>
    <mergeCell ref="B23:C23"/>
    <mergeCell ref="B22:C22"/>
    <mergeCell ref="A156:D156"/>
    <mergeCell ref="A157:D157"/>
    <mergeCell ref="A158:C158"/>
    <mergeCell ref="A159:C159"/>
    <mergeCell ref="A133:C133"/>
    <mergeCell ref="A137:C137"/>
    <mergeCell ref="A138:C138"/>
    <mergeCell ref="A142:C142"/>
    <mergeCell ref="A145:D145"/>
    <mergeCell ref="A139:C139"/>
    <mergeCell ref="A130:C130"/>
    <mergeCell ref="A129:C129"/>
    <mergeCell ref="A125:C125"/>
    <mergeCell ref="A148:C148"/>
    <mergeCell ref="A151:C151"/>
    <mergeCell ref="A136:C136"/>
    <mergeCell ref="A131:C131"/>
    <mergeCell ref="A132:C132"/>
    <mergeCell ref="A134:C134"/>
    <mergeCell ref="A135:C135"/>
    <mergeCell ref="A120:C120"/>
    <mergeCell ref="A123:C123"/>
    <mergeCell ref="A116:C116"/>
    <mergeCell ref="A71:C71"/>
    <mergeCell ref="A107:C107"/>
    <mergeCell ref="A78:C78"/>
    <mergeCell ref="A128:C128"/>
    <mergeCell ref="A109:C109"/>
    <mergeCell ref="A103:C103"/>
    <mergeCell ref="A121:C121"/>
    <mergeCell ref="A126:C126"/>
    <mergeCell ref="A127:C127"/>
    <mergeCell ref="A124:C124"/>
    <mergeCell ref="A119:C119"/>
    <mergeCell ref="A122:C122"/>
    <mergeCell ref="A100:C100"/>
    <mergeCell ref="A90:C90"/>
    <mergeCell ref="A82:C82"/>
    <mergeCell ref="A97:C97"/>
    <mergeCell ref="A77:C77"/>
    <mergeCell ref="A83:C83"/>
    <mergeCell ref="A91:C91"/>
    <mergeCell ref="A113:C113"/>
    <mergeCell ref="A95:C95"/>
    <mergeCell ref="A94:C94"/>
  </mergeCells>
  <conditionalFormatting sqref="A64:A68">
    <cfRule type="expression" dxfId="1" priority="1" stopIfTrue="1">
      <formula>MID(HQ64,1,1)="v"</formula>
    </cfRule>
  </conditionalFormatting>
  <conditionalFormatting sqref="C65 C67">
    <cfRule type="expression" dxfId="0" priority="3" stopIfTrue="1">
      <formula>MID(A65,1,1)="v"</formula>
    </cfRule>
  </conditionalFormatting>
  <pageMargins left="1.1811023622047245" right="0.39370078740157483" top="0.78740157480314965" bottom="0.78740157480314965" header="0.31496062992125984" footer="0.31496062992125984"/>
  <pageSetup paperSize="9" scale="70" fitToHeight="4" orientation="portrait" verticalDpi="4294967295" r:id="rId1"/>
  <headerFooter differentFirst="1">
    <oddHeader>&amp;C&amp;P&amp;RПродовження додатку 4</oddHeader>
  </headerFooter>
  <rowBreaks count="3" manualBreakCount="3">
    <brk id="54" max="3" man="1"/>
    <brk id="106" max="3" man="1"/>
    <brk id="13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дод4</vt:lpstr>
      <vt:lpstr>дод4!Заголовки_для_друку</vt:lpstr>
      <vt:lpstr>дод4!Область_друку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Петрина Вера</dc:creator>
  <cp:lastModifiedBy>Вараська міська військова адміністарція</cp:lastModifiedBy>
  <cp:lastPrinted>2026-03-25T14:10:25Z</cp:lastPrinted>
  <dcterms:created xsi:type="dcterms:W3CDTF">2025-12-12T12:08:22Z</dcterms:created>
  <dcterms:modified xsi:type="dcterms:W3CDTF">2026-03-27T13:37:26Z</dcterms:modified>
</cp:coreProperties>
</file>